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08" windowWidth="19020" windowHeight="11640"/>
  </bookViews>
  <sheets>
    <sheet name="PLAN RASHODA I IZDATAKA" sheetId="3" r:id="rId1"/>
  </sheets>
  <definedNames>
    <definedName name="_xlnm._FilterDatabase" localSheetId="0" hidden="1">'PLAN RASHODA I IZDATAKA'!#REF!</definedName>
    <definedName name="_xlnm.Print_Titles" localSheetId="0">'PLAN RASHODA I IZDATAKA'!$1:$2</definedName>
    <definedName name="Z_40084C33_B902_4443_A2A7_4A6E2F489D9E_.wvu.PrintTitles" localSheetId="0" hidden="1">'PLAN RASHODA I IZDATAKA'!$1:$2</definedName>
  </definedNames>
  <calcPr calcId="125725"/>
  <customWorkbookViews>
    <customWorkbookView name="Katarina Krešo - osobni prikaz" guid="{40084C33-B902-4443-A2A7-4A6E2F489D9E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D146" i="3"/>
  <c r="E335"/>
  <c r="F335"/>
  <c r="G335"/>
  <c r="H335"/>
  <c r="H334" s="1"/>
  <c r="H333" s="1"/>
  <c r="H269" s="1"/>
  <c r="H193" s="1"/>
  <c r="D346"/>
  <c r="D341"/>
  <c r="D336"/>
  <c r="F345"/>
  <c r="D318"/>
  <c r="D313"/>
  <c r="D312"/>
  <c r="D311"/>
  <c r="D310"/>
  <c r="D309"/>
  <c r="D308"/>
  <c r="D307"/>
  <c r="D305"/>
  <c r="D303"/>
  <c r="D302"/>
  <c r="D301"/>
  <c r="D300"/>
  <c r="D299"/>
  <c r="D298"/>
  <c r="D297"/>
  <c r="D296"/>
  <c r="D295"/>
  <c r="D293"/>
  <c r="D292"/>
  <c r="D291"/>
  <c r="D290"/>
  <c r="D289"/>
  <c r="D288"/>
  <c r="D286"/>
  <c r="D285"/>
  <c r="D284"/>
  <c r="D283"/>
  <c r="D280"/>
  <c r="D279"/>
  <c r="D277"/>
  <c r="D275"/>
  <c r="D274"/>
  <c r="D273"/>
  <c r="D170"/>
  <c r="D168"/>
  <c r="D167"/>
  <c r="D165"/>
  <c r="D162"/>
  <c r="D151"/>
  <c r="D148"/>
  <c r="D144"/>
  <c r="D138"/>
  <c r="D134"/>
  <c r="D132"/>
  <c r="D131"/>
  <c r="D129"/>
  <c r="D128"/>
  <c r="D127"/>
  <c r="D126"/>
  <c r="D125"/>
  <c r="D123"/>
  <c r="D122"/>
  <c r="D121"/>
  <c r="D108"/>
  <c r="D448"/>
  <c r="D364"/>
  <c r="D368"/>
  <c r="D369"/>
  <c r="D384"/>
  <c r="D375"/>
  <c r="D379"/>
  <c r="D401"/>
  <c r="D447"/>
  <c r="D446"/>
  <c r="D445"/>
  <c r="D444"/>
  <c r="E447"/>
  <c r="E446"/>
  <c r="E445"/>
  <c r="E444"/>
  <c r="F447"/>
  <c r="F446"/>
  <c r="F445"/>
  <c r="F444"/>
  <c r="G447"/>
  <c r="G446"/>
  <c r="G445"/>
  <c r="G444"/>
  <c r="H447"/>
  <c r="H446"/>
  <c r="H445"/>
  <c r="H444"/>
  <c r="I447"/>
  <c r="I446"/>
  <c r="I445"/>
  <c r="I444"/>
  <c r="J447"/>
  <c r="J446"/>
  <c r="J445"/>
  <c r="J444"/>
  <c r="K447"/>
  <c r="K446"/>
  <c r="K445"/>
  <c r="K444"/>
  <c r="E510"/>
  <c r="E509"/>
  <c r="E508"/>
  <c r="F510"/>
  <c r="F509"/>
  <c r="F508"/>
  <c r="G510"/>
  <c r="G509"/>
  <c r="G508"/>
  <c r="H510"/>
  <c r="H509"/>
  <c r="H508"/>
  <c r="I510"/>
  <c r="I509"/>
  <c r="I508"/>
  <c r="J510"/>
  <c r="J509"/>
  <c r="J508"/>
  <c r="K510"/>
  <c r="K509"/>
  <c r="K508"/>
  <c r="E504"/>
  <c r="F504"/>
  <c r="G504"/>
  <c r="H504"/>
  <c r="I504"/>
  <c r="J504"/>
  <c r="K504"/>
  <c r="E501"/>
  <c r="F501"/>
  <c r="G501"/>
  <c r="H501"/>
  <c r="I501"/>
  <c r="J501"/>
  <c r="K501"/>
  <c r="E498"/>
  <c r="F498"/>
  <c r="G498"/>
  <c r="H498"/>
  <c r="I498"/>
  <c r="J498"/>
  <c r="K498"/>
  <c r="E494"/>
  <c r="F494"/>
  <c r="G494"/>
  <c r="H494"/>
  <c r="I494"/>
  <c r="J494"/>
  <c r="K494"/>
  <c r="E492"/>
  <c r="F492"/>
  <c r="G492"/>
  <c r="H492"/>
  <c r="I492"/>
  <c r="J492"/>
  <c r="K492"/>
  <c r="E485"/>
  <c r="F485"/>
  <c r="G485"/>
  <c r="H485"/>
  <c r="I485"/>
  <c r="J485"/>
  <c r="K485"/>
  <c r="E483"/>
  <c r="F483"/>
  <c r="G483"/>
  <c r="H483"/>
  <c r="I483"/>
  <c r="J483"/>
  <c r="K483"/>
  <c r="E477"/>
  <c r="E476"/>
  <c r="F477"/>
  <c r="F476"/>
  <c r="G477"/>
  <c r="G476"/>
  <c r="H477"/>
  <c r="H476"/>
  <c r="I477"/>
  <c r="I476"/>
  <c r="J477"/>
  <c r="J476"/>
  <c r="K477"/>
  <c r="K476"/>
  <c r="E474"/>
  <c r="E473"/>
  <c r="F474"/>
  <c r="F473"/>
  <c r="G474"/>
  <c r="G473"/>
  <c r="H474"/>
  <c r="H473"/>
  <c r="I474"/>
  <c r="I473"/>
  <c r="J474"/>
  <c r="J473"/>
  <c r="K474"/>
  <c r="K473"/>
  <c r="E468"/>
  <c r="F468"/>
  <c r="G468"/>
  <c r="H468"/>
  <c r="I468"/>
  <c r="J468"/>
  <c r="K468"/>
  <c r="E463"/>
  <c r="F463"/>
  <c r="G463"/>
  <c r="H463"/>
  <c r="I463"/>
  <c r="J463"/>
  <c r="K463"/>
  <c r="E460"/>
  <c r="F460"/>
  <c r="G460"/>
  <c r="H460"/>
  <c r="I460"/>
  <c r="J460"/>
  <c r="K460"/>
  <c r="E454"/>
  <c r="E453"/>
  <c r="E452"/>
  <c r="E451"/>
  <c r="F454"/>
  <c r="F453"/>
  <c r="F452"/>
  <c r="F451"/>
  <c r="G454"/>
  <c r="G453"/>
  <c r="G452"/>
  <c r="G451"/>
  <c r="H454"/>
  <c r="H453"/>
  <c r="H452"/>
  <c r="H451"/>
  <c r="I454"/>
  <c r="I453"/>
  <c r="I452"/>
  <c r="I451"/>
  <c r="J454"/>
  <c r="J453"/>
  <c r="J452"/>
  <c r="J451"/>
  <c r="K454"/>
  <c r="K453"/>
  <c r="K452"/>
  <c r="K451"/>
  <c r="E440"/>
  <c r="E439"/>
  <c r="F440"/>
  <c r="F439"/>
  <c r="G440"/>
  <c r="G439"/>
  <c r="H440"/>
  <c r="H439"/>
  <c r="I440"/>
  <c r="I439"/>
  <c r="J440"/>
  <c r="J439"/>
  <c r="K440"/>
  <c r="K439"/>
  <c r="E436"/>
  <c r="F436"/>
  <c r="G436"/>
  <c r="H436"/>
  <c r="I436"/>
  <c r="J436"/>
  <c r="K436"/>
  <c r="E432"/>
  <c r="F432"/>
  <c r="G432"/>
  <c r="H432"/>
  <c r="I432"/>
  <c r="J432"/>
  <c r="K432"/>
  <c r="E429"/>
  <c r="F429"/>
  <c r="G429"/>
  <c r="H429"/>
  <c r="I429"/>
  <c r="J429"/>
  <c r="K429"/>
  <c r="E423"/>
  <c r="F423"/>
  <c r="G423"/>
  <c r="H423"/>
  <c r="I423"/>
  <c r="J423"/>
  <c r="K423"/>
  <c r="E421"/>
  <c r="F421"/>
  <c r="G421"/>
  <c r="H421"/>
  <c r="I421"/>
  <c r="J421"/>
  <c r="K421"/>
  <c r="E418"/>
  <c r="F418"/>
  <c r="G418"/>
  <c r="H418"/>
  <c r="I418"/>
  <c r="J418"/>
  <c r="K418"/>
  <c r="E412"/>
  <c r="E411"/>
  <c r="F412"/>
  <c r="F411"/>
  <c r="G412"/>
  <c r="G411"/>
  <c r="H412"/>
  <c r="H411"/>
  <c r="I412"/>
  <c r="I411"/>
  <c r="J412"/>
  <c r="J411"/>
  <c r="K412"/>
  <c r="K411"/>
  <c r="E409"/>
  <c r="E408"/>
  <c r="F409"/>
  <c r="F408"/>
  <c r="G409"/>
  <c r="G408"/>
  <c r="H409"/>
  <c r="H408"/>
  <c r="I409"/>
  <c r="I408"/>
  <c r="J409"/>
  <c r="J408"/>
  <c r="K409"/>
  <c r="K408"/>
  <c r="E406"/>
  <c r="E405"/>
  <c r="F406"/>
  <c r="F405"/>
  <c r="G406"/>
  <c r="G405"/>
  <c r="H406"/>
  <c r="H405"/>
  <c r="I406"/>
  <c r="I405"/>
  <c r="J406"/>
  <c r="J405"/>
  <c r="K406"/>
  <c r="K405"/>
  <c r="E400"/>
  <c r="E399"/>
  <c r="E398"/>
  <c r="E397"/>
  <c r="F400"/>
  <c r="F399"/>
  <c r="F398"/>
  <c r="F397"/>
  <c r="G400"/>
  <c r="G399"/>
  <c r="G398"/>
  <c r="G397"/>
  <c r="H400"/>
  <c r="H399"/>
  <c r="H398"/>
  <c r="H397"/>
  <c r="I400"/>
  <c r="I399"/>
  <c r="I398"/>
  <c r="I397"/>
  <c r="J400"/>
  <c r="J399"/>
  <c r="J398"/>
  <c r="J397"/>
  <c r="K400"/>
  <c r="K399"/>
  <c r="K398"/>
  <c r="K397"/>
  <c r="E393"/>
  <c r="E392"/>
  <c r="F393"/>
  <c r="F392"/>
  <c r="G393"/>
  <c r="G392"/>
  <c r="H393"/>
  <c r="H392"/>
  <c r="I393"/>
  <c r="I392"/>
  <c r="J393"/>
  <c r="J392"/>
  <c r="K393"/>
  <c r="K392"/>
  <c r="E390"/>
  <c r="E389"/>
  <c r="F390"/>
  <c r="F389"/>
  <c r="G390"/>
  <c r="G389"/>
  <c r="H390"/>
  <c r="H389"/>
  <c r="I390"/>
  <c r="I389"/>
  <c r="J390"/>
  <c r="J389"/>
  <c r="K390"/>
  <c r="K389"/>
  <c r="E387"/>
  <c r="E386"/>
  <c r="F387"/>
  <c r="F386"/>
  <c r="G387"/>
  <c r="G386"/>
  <c r="H387"/>
  <c r="H386"/>
  <c r="I387"/>
  <c r="I386"/>
  <c r="J387"/>
  <c r="J386"/>
  <c r="K387"/>
  <c r="K386"/>
  <c r="E383"/>
  <c r="F383"/>
  <c r="G383"/>
  <c r="H383"/>
  <c r="I383"/>
  <c r="J383"/>
  <c r="K383"/>
  <c r="E381"/>
  <c r="F381"/>
  <c r="G381"/>
  <c r="H381"/>
  <c r="I381"/>
  <c r="J381"/>
  <c r="K381"/>
  <c r="E377"/>
  <c r="F377"/>
  <c r="G377"/>
  <c r="H377"/>
  <c r="I377"/>
  <c r="J377"/>
  <c r="K377"/>
  <c r="E374"/>
  <c r="F374"/>
  <c r="G374"/>
  <c r="H374"/>
  <c r="I374"/>
  <c r="J374"/>
  <c r="K374"/>
  <c r="E371"/>
  <c r="F371"/>
  <c r="G371"/>
  <c r="H371"/>
  <c r="I371"/>
  <c r="J371"/>
  <c r="K371"/>
  <c r="E367"/>
  <c r="F367"/>
  <c r="G367"/>
  <c r="H367"/>
  <c r="I367"/>
  <c r="J367"/>
  <c r="K367"/>
  <c r="E365"/>
  <c r="F365"/>
  <c r="G365"/>
  <c r="H365"/>
  <c r="I365"/>
  <c r="J365"/>
  <c r="K365"/>
  <c r="E363"/>
  <c r="F363"/>
  <c r="G363"/>
  <c r="H363"/>
  <c r="I363"/>
  <c r="J363"/>
  <c r="K363"/>
  <c r="E190"/>
  <c r="F190"/>
  <c r="G190"/>
  <c r="H190"/>
  <c r="I190"/>
  <c r="J190"/>
  <c r="K190"/>
  <c r="E185"/>
  <c r="F185"/>
  <c r="G185"/>
  <c r="H185"/>
  <c r="I185"/>
  <c r="J185"/>
  <c r="K185"/>
  <c r="E181"/>
  <c r="F181"/>
  <c r="G181"/>
  <c r="H181"/>
  <c r="I181"/>
  <c r="J181"/>
  <c r="K181"/>
  <c r="E175"/>
  <c r="E174"/>
  <c r="F175"/>
  <c r="F174"/>
  <c r="G175"/>
  <c r="G174"/>
  <c r="H175"/>
  <c r="H174"/>
  <c r="I175"/>
  <c r="I174"/>
  <c r="J175"/>
  <c r="J174"/>
  <c r="K175"/>
  <c r="K174"/>
  <c r="E172"/>
  <c r="F172"/>
  <c r="G172"/>
  <c r="H172"/>
  <c r="I172"/>
  <c r="J172"/>
  <c r="K172"/>
  <c r="E166"/>
  <c r="F166"/>
  <c r="G166"/>
  <c r="H166"/>
  <c r="I166"/>
  <c r="J166"/>
  <c r="K166"/>
  <c r="E163"/>
  <c r="F163"/>
  <c r="G163"/>
  <c r="H163"/>
  <c r="I163"/>
  <c r="J163"/>
  <c r="K163"/>
  <c r="E161"/>
  <c r="F161"/>
  <c r="G161"/>
  <c r="H161"/>
  <c r="I161"/>
  <c r="J161"/>
  <c r="K161"/>
  <c r="E155"/>
  <c r="E154"/>
  <c r="F155"/>
  <c r="F154"/>
  <c r="G155"/>
  <c r="G154"/>
  <c r="H155"/>
  <c r="H154"/>
  <c r="I155"/>
  <c r="I154"/>
  <c r="J155"/>
  <c r="J154"/>
  <c r="K155"/>
  <c r="K154"/>
  <c r="E150"/>
  <c r="E149"/>
  <c r="F150"/>
  <c r="F149"/>
  <c r="G150"/>
  <c r="G149"/>
  <c r="H150"/>
  <c r="H149"/>
  <c r="I150"/>
  <c r="I149"/>
  <c r="J150"/>
  <c r="J149"/>
  <c r="K150"/>
  <c r="K149"/>
  <c r="E142"/>
  <c r="F142"/>
  <c r="G142"/>
  <c r="H142"/>
  <c r="I142"/>
  <c r="J142"/>
  <c r="K142"/>
  <c r="E140"/>
  <c r="F140"/>
  <c r="G140"/>
  <c r="H140"/>
  <c r="I140"/>
  <c r="J140"/>
  <c r="K140"/>
  <c r="E130"/>
  <c r="F130"/>
  <c r="G130"/>
  <c r="H130"/>
  <c r="I130"/>
  <c r="J130"/>
  <c r="K130"/>
  <c r="E124"/>
  <c r="F124"/>
  <c r="G124"/>
  <c r="H124"/>
  <c r="I124"/>
  <c r="J124"/>
  <c r="K124"/>
  <c r="E120"/>
  <c r="F120"/>
  <c r="G120"/>
  <c r="H120"/>
  <c r="I120"/>
  <c r="J120"/>
  <c r="K120"/>
  <c r="E82"/>
  <c r="F82"/>
  <c r="G82"/>
  <c r="H82"/>
  <c r="I82"/>
  <c r="J82"/>
  <c r="K82"/>
  <c r="E74"/>
  <c r="F74"/>
  <c r="G74"/>
  <c r="H74"/>
  <c r="I74"/>
  <c r="J74"/>
  <c r="K74"/>
  <c r="E70"/>
  <c r="F70"/>
  <c r="G70"/>
  <c r="H70"/>
  <c r="I70"/>
  <c r="J70"/>
  <c r="K70"/>
  <c r="E62"/>
  <c r="E61"/>
  <c r="F62"/>
  <c r="F61"/>
  <c r="G62"/>
  <c r="G61"/>
  <c r="H62"/>
  <c r="H61"/>
  <c r="I62"/>
  <c r="I61"/>
  <c r="J62"/>
  <c r="J61"/>
  <c r="K62"/>
  <c r="K61"/>
  <c r="E55"/>
  <c r="F55"/>
  <c r="G55"/>
  <c r="H55"/>
  <c r="I55"/>
  <c r="J55"/>
  <c r="K55"/>
  <c r="E53"/>
  <c r="F53"/>
  <c r="G53"/>
  <c r="H53"/>
  <c r="I53"/>
  <c r="J53"/>
  <c r="K53"/>
  <c r="E43"/>
  <c r="F43"/>
  <c r="G43"/>
  <c r="H43"/>
  <c r="I43"/>
  <c r="J43"/>
  <c r="K43"/>
  <c r="E37"/>
  <c r="F37"/>
  <c r="G37"/>
  <c r="H37"/>
  <c r="I37"/>
  <c r="J37"/>
  <c r="K37"/>
  <c r="E33"/>
  <c r="F33"/>
  <c r="G33"/>
  <c r="H33"/>
  <c r="I33"/>
  <c r="J33"/>
  <c r="K33"/>
  <c r="E356"/>
  <c r="E355"/>
  <c r="E354"/>
  <c r="F356"/>
  <c r="F355"/>
  <c r="F354"/>
  <c r="G356"/>
  <c r="G355"/>
  <c r="G354"/>
  <c r="H356"/>
  <c r="H355"/>
  <c r="H354"/>
  <c r="I356"/>
  <c r="I355"/>
  <c r="I354"/>
  <c r="J356"/>
  <c r="J355"/>
  <c r="J354"/>
  <c r="K356"/>
  <c r="K355"/>
  <c r="K354"/>
  <c r="E352"/>
  <c r="E351"/>
  <c r="F352"/>
  <c r="F351"/>
  <c r="G352"/>
  <c r="G351"/>
  <c r="H352"/>
  <c r="H351"/>
  <c r="I352"/>
  <c r="I351"/>
  <c r="J352"/>
  <c r="J351"/>
  <c r="K352"/>
  <c r="K351"/>
  <c r="E349"/>
  <c r="F349"/>
  <c r="G349"/>
  <c r="H349"/>
  <c r="I349"/>
  <c r="J349"/>
  <c r="K349"/>
  <c r="E347"/>
  <c r="F347"/>
  <c r="G347"/>
  <c r="H347"/>
  <c r="I347"/>
  <c r="J347"/>
  <c r="K347"/>
  <c r="E345"/>
  <c r="G345"/>
  <c r="H345"/>
  <c r="I345"/>
  <c r="J345"/>
  <c r="K345"/>
  <c r="E343"/>
  <c r="F343"/>
  <c r="G343"/>
  <c r="H343"/>
  <c r="I343"/>
  <c r="J343"/>
  <c r="K343"/>
  <c r="I335"/>
  <c r="J335"/>
  <c r="K335"/>
  <c r="E331"/>
  <c r="F331"/>
  <c r="G331"/>
  <c r="I331"/>
  <c r="J331"/>
  <c r="K331"/>
  <c r="E329"/>
  <c r="F329"/>
  <c r="G329"/>
  <c r="I329"/>
  <c r="J329"/>
  <c r="K329"/>
  <c r="E327"/>
  <c r="F327"/>
  <c r="G327"/>
  <c r="I327"/>
  <c r="J327"/>
  <c r="K327"/>
  <c r="E323"/>
  <c r="E322"/>
  <c r="F323"/>
  <c r="F322"/>
  <c r="G323"/>
  <c r="G322"/>
  <c r="H323"/>
  <c r="I323"/>
  <c r="I322"/>
  <c r="J323"/>
  <c r="J322"/>
  <c r="K323"/>
  <c r="K322"/>
  <c r="E317"/>
  <c r="F317"/>
  <c r="G317"/>
  <c r="H317"/>
  <c r="I317"/>
  <c r="J317"/>
  <c r="K317"/>
  <c r="E315"/>
  <c r="F315"/>
  <c r="G315"/>
  <c r="H315"/>
  <c r="I315"/>
  <c r="J315"/>
  <c r="K315"/>
  <c r="E306"/>
  <c r="F306"/>
  <c r="G306"/>
  <c r="H306"/>
  <c r="I306"/>
  <c r="J306"/>
  <c r="K306"/>
  <c r="E304"/>
  <c r="F304"/>
  <c r="G304"/>
  <c r="H304"/>
  <c r="I304"/>
  <c r="J304"/>
  <c r="K304"/>
  <c r="E294"/>
  <c r="F294"/>
  <c r="G294"/>
  <c r="H294"/>
  <c r="I294"/>
  <c r="J294"/>
  <c r="K294"/>
  <c r="E287"/>
  <c r="F287"/>
  <c r="G287"/>
  <c r="H287"/>
  <c r="I287"/>
  <c r="J287"/>
  <c r="K287"/>
  <c r="E282"/>
  <c r="F282"/>
  <c r="G282"/>
  <c r="H282"/>
  <c r="I282"/>
  <c r="J282"/>
  <c r="K282"/>
  <c r="E278"/>
  <c r="F278"/>
  <c r="G278"/>
  <c r="H278"/>
  <c r="I278"/>
  <c r="J278"/>
  <c r="K278"/>
  <c r="E276"/>
  <c r="F276"/>
  <c r="G276"/>
  <c r="H276"/>
  <c r="I276"/>
  <c r="J276"/>
  <c r="K276"/>
  <c r="E272"/>
  <c r="F272"/>
  <c r="G272"/>
  <c r="H272"/>
  <c r="I272"/>
  <c r="J272"/>
  <c r="K272"/>
  <c r="E266"/>
  <c r="F266"/>
  <c r="G266"/>
  <c r="H266"/>
  <c r="I266"/>
  <c r="J266"/>
  <c r="K266"/>
  <c r="E264"/>
  <c r="F264"/>
  <c r="G264"/>
  <c r="H264"/>
  <c r="I264"/>
  <c r="J264"/>
  <c r="K264"/>
  <c r="E256"/>
  <c r="E255"/>
  <c r="F256"/>
  <c r="F255"/>
  <c r="G256"/>
  <c r="G255"/>
  <c r="H256"/>
  <c r="H255"/>
  <c r="I256"/>
  <c r="I255"/>
  <c r="J256"/>
  <c r="J255"/>
  <c r="K256"/>
  <c r="K255"/>
  <c r="E253"/>
  <c r="E252"/>
  <c r="E251"/>
  <c r="F253"/>
  <c r="F252"/>
  <c r="F251"/>
  <c r="G253"/>
  <c r="G252"/>
  <c r="G251"/>
  <c r="H253"/>
  <c r="H252"/>
  <c r="H251"/>
  <c r="I253"/>
  <c r="I252"/>
  <c r="I251"/>
  <c r="J253"/>
  <c r="J252"/>
  <c r="J251"/>
  <c r="K253"/>
  <c r="K252"/>
  <c r="K251"/>
  <c r="E249"/>
  <c r="E248"/>
  <c r="F249"/>
  <c r="F248"/>
  <c r="G249"/>
  <c r="G248"/>
  <c r="H249"/>
  <c r="H248"/>
  <c r="I249"/>
  <c r="I248"/>
  <c r="J249"/>
  <c r="J248"/>
  <c r="K249"/>
  <c r="K248"/>
  <c r="E246"/>
  <c r="F246"/>
  <c r="G246"/>
  <c r="H246"/>
  <c r="I246"/>
  <c r="J246"/>
  <c r="K246"/>
  <c r="E244"/>
  <c r="F244"/>
  <c r="G244"/>
  <c r="H244"/>
  <c r="I244"/>
  <c r="J244"/>
  <c r="K244"/>
  <c r="E238"/>
  <c r="E237"/>
  <c r="F238"/>
  <c r="F237"/>
  <c r="G238"/>
  <c r="G237"/>
  <c r="H238"/>
  <c r="H237"/>
  <c r="I238"/>
  <c r="I237"/>
  <c r="J238"/>
  <c r="J237"/>
  <c r="K238"/>
  <c r="K237"/>
  <c r="E230"/>
  <c r="F230"/>
  <c r="G230"/>
  <c r="H230"/>
  <c r="I230"/>
  <c r="J230"/>
  <c r="K230"/>
  <c r="E228"/>
  <c r="F228"/>
  <c r="G228"/>
  <c r="H228"/>
  <c r="I228"/>
  <c r="J228"/>
  <c r="K228"/>
  <c r="E218"/>
  <c r="F218"/>
  <c r="G218"/>
  <c r="H218"/>
  <c r="I218"/>
  <c r="J218"/>
  <c r="K218"/>
  <c r="E197"/>
  <c r="F197"/>
  <c r="G197"/>
  <c r="H197"/>
  <c r="I197"/>
  <c r="J197"/>
  <c r="K197"/>
  <c r="E211"/>
  <c r="F211"/>
  <c r="G211"/>
  <c r="H211"/>
  <c r="I211"/>
  <c r="J211"/>
  <c r="K211"/>
  <c r="E206"/>
  <c r="F206"/>
  <c r="G206"/>
  <c r="H206"/>
  <c r="I206"/>
  <c r="J206"/>
  <c r="K206"/>
  <c r="E202"/>
  <c r="F202"/>
  <c r="G202"/>
  <c r="H202"/>
  <c r="I202"/>
  <c r="J202"/>
  <c r="K202"/>
  <c r="E200"/>
  <c r="F200"/>
  <c r="G200"/>
  <c r="H200"/>
  <c r="I200"/>
  <c r="J200"/>
  <c r="K200"/>
  <c r="E114"/>
  <c r="E113"/>
  <c r="E112"/>
  <c r="E111"/>
  <c r="F114"/>
  <c r="F113"/>
  <c r="F112"/>
  <c r="F111"/>
  <c r="G114"/>
  <c r="G113"/>
  <c r="G112"/>
  <c r="G111"/>
  <c r="H114"/>
  <c r="H113"/>
  <c r="H112"/>
  <c r="H111"/>
  <c r="I114"/>
  <c r="I113"/>
  <c r="I112"/>
  <c r="I111"/>
  <c r="J114"/>
  <c r="J113"/>
  <c r="J112"/>
  <c r="J111"/>
  <c r="K114"/>
  <c r="K113"/>
  <c r="K112"/>
  <c r="K111"/>
  <c r="E107"/>
  <c r="E106"/>
  <c r="E105"/>
  <c r="E104"/>
  <c r="F107"/>
  <c r="F106"/>
  <c r="F105"/>
  <c r="F104"/>
  <c r="G107"/>
  <c r="G106"/>
  <c r="G105"/>
  <c r="G104"/>
  <c r="H107"/>
  <c r="H106"/>
  <c r="H105"/>
  <c r="H104"/>
  <c r="I107"/>
  <c r="I106"/>
  <c r="I105"/>
  <c r="I104"/>
  <c r="J107"/>
  <c r="J106"/>
  <c r="J105"/>
  <c r="J104"/>
  <c r="K107"/>
  <c r="K106"/>
  <c r="K105"/>
  <c r="K104"/>
  <c r="E95"/>
  <c r="F95"/>
  <c r="G95"/>
  <c r="H95"/>
  <c r="I95"/>
  <c r="J95"/>
  <c r="K95"/>
  <c r="E101"/>
  <c r="F101"/>
  <c r="G101"/>
  <c r="H101"/>
  <c r="I101"/>
  <c r="J101"/>
  <c r="K101"/>
  <c r="E89"/>
  <c r="E88"/>
  <c r="E87"/>
  <c r="E86"/>
  <c r="F89"/>
  <c r="F88"/>
  <c r="F87"/>
  <c r="F86"/>
  <c r="G89"/>
  <c r="G88"/>
  <c r="G87"/>
  <c r="G86"/>
  <c r="H89"/>
  <c r="H88"/>
  <c r="H87"/>
  <c r="H86"/>
  <c r="I89"/>
  <c r="I88"/>
  <c r="I87"/>
  <c r="I86"/>
  <c r="J89"/>
  <c r="J88"/>
  <c r="J87"/>
  <c r="J86"/>
  <c r="K89"/>
  <c r="K88"/>
  <c r="K87"/>
  <c r="K86"/>
  <c r="E26"/>
  <c r="E25"/>
  <c r="E24"/>
  <c r="E23"/>
  <c r="F26"/>
  <c r="F25"/>
  <c r="F24"/>
  <c r="F23"/>
  <c r="G26"/>
  <c r="G25"/>
  <c r="G24"/>
  <c r="G23"/>
  <c r="H26"/>
  <c r="H25"/>
  <c r="H24"/>
  <c r="H23"/>
  <c r="I26"/>
  <c r="I25"/>
  <c r="I24"/>
  <c r="I23"/>
  <c r="J26"/>
  <c r="J25"/>
  <c r="J24"/>
  <c r="J23"/>
  <c r="K26"/>
  <c r="K25"/>
  <c r="K24"/>
  <c r="K23"/>
  <c r="E16"/>
  <c r="E15"/>
  <c r="E14"/>
  <c r="E13"/>
  <c r="F16"/>
  <c r="F15"/>
  <c r="F14"/>
  <c r="F13"/>
  <c r="G16"/>
  <c r="G15"/>
  <c r="G14"/>
  <c r="G13"/>
  <c r="H16"/>
  <c r="H15"/>
  <c r="H14"/>
  <c r="H13"/>
  <c r="I16"/>
  <c r="I15"/>
  <c r="I14"/>
  <c r="I13"/>
  <c r="J16"/>
  <c r="J15"/>
  <c r="J14"/>
  <c r="J13"/>
  <c r="K16"/>
  <c r="K15"/>
  <c r="K14"/>
  <c r="K13"/>
  <c r="E8"/>
  <c r="E7"/>
  <c r="F8"/>
  <c r="F7"/>
  <c r="G8"/>
  <c r="G7"/>
  <c r="H8"/>
  <c r="H7"/>
  <c r="I8"/>
  <c r="I7"/>
  <c r="J8"/>
  <c r="J7"/>
  <c r="K8"/>
  <c r="K7"/>
  <c r="E10"/>
  <c r="F10"/>
  <c r="G10"/>
  <c r="H10"/>
  <c r="I10"/>
  <c r="J10"/>
  <c r="K10"/>
  <c r="D510"/>
  <c r="D509"/>
  <c r="D508"/>
  <c r="D429"/>
  <c r="D256"/>
  <c r="D255"/>
  <c r="D253"/>
  <c r="D252"/>
  <c r="D251"/>
  <c r="D504"/>
  <c r="D501"/>
  <c r="D498"/>
  <c r="D494"/>
  <c r="D492"/>
  <c r="D483"/>
  <c r="D477"/>
  <c r="D476"/>
  <c r="D474"/>
  <c r="D473"/>
  <c r="D468"/>
  <c r="D463"/>
  <c r="D460"/>
  <c r="D454"/>
  <c r="D453"/>
  <c r="D452"/>
  <c r="D451"/>
  <c r="D440"/>
  <c r="D439"/>
  <c r="D436"/>
  <c r="D432"/>
  <c r="D423"/>
  <c r="D421"/>
  <c r="D418"/>
  <c r="D412"/>
  <c r="D411"/>
  <c r="D409"/>
  <c r="D408"/>
  <c r="D406"/>
  <c r="D405"/>
  <c r="D400"/>
  <c r="D399"/>
  <c r="D398"/>
  <c r="D397"/>
  <c r="D393"/>
  <c r="D392"/>
  <c r="D390"/>
  <c r="D389"/>
  <c r="D387"/>
  <c r="D386"/>
  <c r="D383"/>
  <c r="D381"/>
  <c r="D377"/>
  <c r="D374"/>
  <c r="D371"/>
  <c r="D370" s="1"/>
  <c r="D361" s="1"/>
  <c r="D360" s="1"/>
  <c r="D359" s="1"/>
  <c r="D367"/>
  <c r="D365"/>
  <c r="D363"/>
  <c r="D356"/>
  <c r="D355"/>
  <c r="D354"/>
  <c r="D352"/>
  <c r="D351"/>
  <c r="D349"/>
  <c r="D347"/>
  <c r="D345"/>
  <c r="D343"/>
  <c r="D335"/>
  <c r="D331"/>
  <c r="D329"/>
  <c r="D327"/>
  <c r="D323"/>
  <c r="D322"/>
  <c r="D317"/>
  <c r="D315"/>
  <c r="D314" s="1"/>
  <c r="D306"/>
  <c r="D304"/>
  <c r="D294"/>
  <c r="D287"/>
  <c r="D282"/>
  <c r="D281" s="1"/>
  <c r="D270" s="1"/>
  <c r="D269" s="1"/>
  <c r="D193" s="1"/>
  <c r="D278"/>
  <c r="D276"/>
  <c r="D272"/>
  <c r="D266"/>
  <c r="D264"/>
  <c r="D249"/>
  <c r="D248"/>
  <c r="D246"/>
  <c r="D244"/>
  <c r="D238"/>
  <c r="D237"/>
  <c r="D230"/>
  <c r="D228"/>
  <c r="D218"/>
  <c r="D211"/>
  <c r="D206"/>
  <c r="D202"/>
  <c r="D200"/>
  <c r="D197"/>
  <c r="D190"/>
  <c r="D185"/>
  <c r="D181"/>
  <c r="D175"/>
  <c r="D174"/>
  <c r="D172"/>
  <c r="D166"/>
  <c r="D163"/>
  <c r="D161"/>
  <c r="D155"/>
  <c r="D154"/>
  <c r="D150"/>
  <c r="D149"/>
  <c r="D142"/>
  <c r="D140"/>
  <c r="D130"/>
  <c r="D124"/>
  <c r="D120"/>
  <c r="D114"/>
  <c r="D113"/>
  <c r="D112"/>
  <c r="D111"/>
  <c r="D107"/>
  <c r="D106"/>
  <c r="D105"/>
  <c r="D104"/>
  <c r="D101"/>
  <c r="D95"/>
  <c r="D89"/>
  <c r="D88"/>
  <c r="D87"/>
  <c r="D86"/>
  <c r="D82"/>
  <c r="D74"/>
  <c r="D70"/>
  <c r="D62"/>
  <c r="D61"/>
  <c r="D55"/>
  <c r="D53"/>
  <c r="D43"/>
  <c r="D37"/>
  <c r="D33"/>
  <c r="D26"/>
  <c r="D25"/>
  <c r="D24"/>
  <c r="D23"/>
  <c r="D16"/>
  <c r="D15"/>
  <c r="D14"/>
  <c r="D13"/>
  <c r="D10"/>
  <c r="D8"/>
  <c r="D7"/>
  <c r="D485"/>
  <c r="J243"/>
  <c r="D69"/>
  <c r="D68"/>
  <c r="D67"/>
  <c r="J417"/>
  <c r="J459"/>
  <c r="J458"/>
  <c r="J457"/>
  <c r="J472"/>
  <c r="J471"/>
  <c r="H472"/>
  <c r="H471"/>
  <c r="F472"/>
  <c r="F471"/>
  <c r="J491"/>
  <c r="I160"/>
  <c r="J160"/>
  <c r="D482"/>
  <c r="D481"/>
  <c r="D480"/>
  <c r="F69"/>
  <c r="F68"/>
  <c r="F67"/>
  <c r="H160"/>
  <c r="H159"/>
  <c r="H158"/>
  <c r="I180"/>
  <c r="I179"/>
  <c r="I178"/>
  <c r="E180"/>
  <c r="E179"/>
  <c r="E178"/>
  <c r="J180"/>
  <c r="J179"/>
  <c r="J178"/>
  <c r="H180"/>
  <c r="H179"/>
  <c r="H178"/>
  <c r="F180"/>
  <c r="F179"/>
  <c r="F178"/>
  <c r="H362"/>
  <c r="I370"/>
  <c r="E370"/>
  <c r="J370"/>
  <c r="H370"/>
  <c r="G472"/>
  <c r="G471"/>
  <c r="E472"/>
  <c r="E471"/>
  <c r="I472"/>
  <c r="I471"/>
  <c r="F417"/>
  <c r="J428"/>
  <c r="H482"/>
  <c r="H481"/>
  <c r="H480"/>
  <c r="F482"/>
  <c r="F481"/>
  <c r="F480"/>
  <c r="F491"/>
  <c r="I497"/>
  <c r="J497"/>
  <c r="H497"/>
  <c r="F497"/>
  <c r="F370"/>
  <c r="H404"/>
  <c r="H403"/>
  <c r="J159"/>
  <c r="J158"/>
  <c r="D180"/>
  <c r="D179"/>
  <c r="D178"/>
  <c r="D196"/>
  <c r="D205"/>
  <c r="D243"/>
  <c r="D271"/>
  <c r="D326"/>
  <c r="D334"/>
  <c r="D333"/>
  <c r="D362"/>
  <c r="D404"/>
  <c r="D403"/>
  <c r="D417"/>
  <c r="D459"/>
  <c r="D458"/>
  <c r="D457"/>
  <c r="D472"/>
  <c r="D471"/>
  <c r="G314"/>
  <c r="H314"/>
  <c r="G326"/>
  <c r="F32"/>
  <c r="F31"/>
  <c r="F30"/>
  <c r="F119"/>
  <c r="F118"/>
  <c r="F117"/>
  <c r="H417"/>
  <c r="F428"/>
  <c r="E459"/>
  <c r="E458"/>
  <c r="E457"/>
  <c r="H459"/>
  <c r="H458"/>
  <c r="H457"/>
  <c r="I196"/>
  <c r="K243"/>
  <c r="I243"/>
  <c r="G243"/>
  <c r="E243"/>
  <c r="H243"/>
  <c r="F243"/>
  <c r="K271"/>
  <c r="I271"/>
  <c r="F281"/>
  <c r="J314"/>
  <c r="F314"/>
  <c r="K314"/>
  <c r="J326"/>
  <c r="F326"/>
  <c r="K326"/>
  <c r="K334"/>
  <c r="K333"/>
  <c r="I334"/>
  <c r="I333"/>
  <c r="E69"/>
  <c r="E68"/>
  <c r="E67"/>
  <c r="G404"/>
  <c r="G403"/>
  <c r="K404"/>
  <c r="K403"/>
  <c r="F459"/>
  <c r="F458"/>
  <c r="F457"/>
  <c r="I459"/>
  <c r="I458"/>
  <c r="I457"/>
  <c r="I326"/>
  <c r="F334"/>
  <c r="F333" s="1"/>
  <c r="F269" s="1"/>
  <c r="F193" s="1"/>
  <c r="F5" s="1"/>
  <c r="F4" s="1"/>
  <c r="F3" s="1"/>
  <c r="E32"/>
  <c r="E31"/>
  <c r="E30"/>
  <c r="E6"/>
  <c r="J69"/>
  <c r="J68"/>
  <c r="J67"/>
  <c r="H69"/>
  <c r="H68"/>
  <c r="H67"/>
  <c r="K69"/>
  <c r="K68"/>
  <c r="K67"/>
  <c r="I69"/>
  <c r="I68"/>
  <c r="I67"/>
  <c r="G69"/>
  <c r="G68"/>
  <c r="G67"/>
  <c r="K119"/>
  <c r="K118"/>
  <c r="K117"/>
  <c r="I119"/>
  <c r="I118"/>
  <c r="I117"/>
  <c r="G119"/>
  <c r="G118"/>
  <c r="G117"/>
  <c r="E119"/>
  <c r="J119"/>
  <c r="J118"/>
  <c r="J117"/>
  <c r="H119"/>
  <c r="H118"/>
  <c r="H117"/>
  <c r="G362"/>
  <c r="I404"/>
  <c r="I403"/>
  <c r="K428"/>
  <c r="I428"/>
  <c r="G428"/>
  <c r="E428"/>
  <c r="H428"/>
  <c r="J490"/>
  <c r="J489"/>
  <c r="D32"/>
  <c r="D31"/>
  <c r="D30"/>
  <c r="D6"/>
  <c r="F404"/>
  <c r="F403"/>
  <c r="I482"/>
  <c r="I481"/>
  <c r="I480"/>
  <c r="E482"/>
  <c r="E481"/>
  <c r="E480"/>
  <c r="J482"/>
  <c r="J481"/>
  <c r="J480"/>
  <c r="I491"/>
  <c r="I490"/>
  <c r="I489"/>
  <c r="E491"/>
  <c r="H491"/>
  <c r="H490"/>
  <c r="H489"/>
  <c r="E196"/>
  <c r="I159"/>
  <c r="I158"/>
  <c r="D94"/>
  <c r="D93"/>
  <c r="D92"/>
  <c r="D428"/>
  <c r="D491"/>
  <c r="D497"/>
  <c r="I205"/>
  <c r="H205"/>
  <c r="H271"/>
  <c r="F271"/>
  <c r="I281"/>
  <c r="E281"/>
  <c r="J281"/>
  <c r="E334"/>
  <c r="E333" s="1"/>
  <c r="E269" s="1"/>
  <c r="E193" s="1"/>
  <c r="E5" s="1"/>
  <c r="E4" s="1"/>
  <c r="E3" s="1"/>
  <c r="J334"/>
  <c r="J333"/>
  <c r="G32"/>
  <c r="G31"/>
  <c r="G30"/>
  <c r="J32"/>
  <c r="J31"/>
  <c r="J30"/>
  <c r="H32"/>
  <c r="H31"/>
  <c r="H30"/>
  <c r="E160"/>
  <c r="E159"/>
  <c r="E158"/>
  <c r="F160"/>
  <c r="F159"/>
  <c r="F158"/>
  <c r="J362"/>
  <c r="J361"/>
  <c r="J360"/>
  <c r="F362"/>
  <c r="K362"/>
  <c r="E417"/>
  <c r="K459"/>
  <c r="K458"/>
  <c r="K457"/>
  <c r="G459"/>
  <c r="G458"/>
  <c r="G457"/>
  <c r="E497"/>
  <c r="D160"/>
  <c r="D159"/>
  <c r="D158"/>
  <c r="I32"/>
  <c r="I31"/>
  <c r="I30"/>
  <c r="I6"/>
  <c r="K472"/>
  <c r="K471"/>
  <c r="D119"/>
  <c r="D118" s="1"/>
  <c r="D117" s="1"/>
  <c r="D85" s="1"/>
  <c r="J94"/>
  <c r="J93"/>
  <c r="J92"/>
  <c r="H94"/>
  <c r="H93"/>
  <c r="H92"/>
  <c r="F94"/>
  <c r="F93"/>
  <c r="F92"/>
  <c r="K94"/>
  <c r="K93"/>
  <c r="K92"/>
  <c r="I94"/>
  <c r="I93"/>
  <c r="I92"/>
  <c r="G94"/>
  <c r="G93"/>
  <c r="G92"/>
  <c r="E94"/>
  <c r="E93"/>
  <c r="E92"/>
  <c r="K196"/>
  <c r="G196"/>
  <c r="J205"/>
  <c r="F205"/>
  <c r="E205"/>
  <c r="G271"/>
  <c r="E271"/>
  <c r="K281"/>
  <c r="G281"/>
  <c r="G270"/>
  <c r="I314"/>
  <c r="E314"/>
  <c r="G334"/>
  <c r="G333" s="1"/>
  <c r="G269" s="1"/>
  <c r="G193" s="1"/>
  <c r="G5" s="1"/>
  <c r="G4" s="1"/>
  <c r="G3" s="1"/>
  <c r="K160"/>
  <c r="K159"/>
  <c r="K158"/>
  <c r="G160"/>
  <c r="G159"/>
  <c r="G158"/>
  <c r="E404"/>
  <c r="E403"/>
  <c r="J404"/>
  <c r="J403"/>
  <c r="K180"/>
  <c r="K179"/>
  <c r="K178"/>
  <c r="G180"/>
  <c r="G179"/>
  <c r="G178"/>
  <c r="I362"/>
  <c r="I361"/>
  <c r="I360"/>
  <c r="E362"/>
  <c r="E361"/>
  <c r="E360"/>
  <c r="K370"/>
  <c r="G370"/>
  <c r="K417"/>
  <c r="I417"/>
  <c r="G417"/>
  <c r="K482"/>
  <c r="K481"/>
  <c r="K480"/>
  <c r="G482"/>
  <c r="G481"/>
  <c r="G480"/>
  <c r="K491"/>
  <c r="G491"/>
  <c r="K497"/>
  <c r="G497"/>
  <c r="K205"/>
  <c r="G205"/>
  <c r="J196"/>
  <c r="H196"/>
  <c r="F196"/>
  <c r="J271"/>
  <c r="E326"/>
  <c r="K32"/>
  <c r="K31"/>
  <c r="K30"/>
  <c r="F416"/>
  <c r="F415"/>
  <c r="F490"/>
  <c r="F489"/>
  <c r="H361"/>
  <c r="H360"/>
  <c r="D416"/>
  <c r="D415"/>
  <c r="J416"/>
  <c r="J415"/>
  <c r="J359"/>
  <c r="F361"/>
  <c r="F360"/>
  <c r="F6"/>
  <c r="I195"/>
  <c r="I194"/>
  <c r="H416"/>
  <c r="H415"/>
  <c r="H359" s="1"/>
  <c r="H5" s="1"/>
  <c r="H4" s="1"/>
  <c r="H3" s="1"/>
  <c r="J270"/>
  <c r="J269"/>
  <c r="H195"/>
  <c r="H194"/>
  <c r="I416"/>
  <c r="I415"/>
  <c r="I359"/>
  <c r="E416"/>
  <c r="E415"/>
  <c r="G195"/>
  <c r="G194"/>
  <c r="E195"/>
  <c r="E194"/>
  <c r="D195"/>
  <c r="D194"/>
  <c r="G6"/>
  <c r="K6"/>
  <c r="H85"/>
  <c r="J6"/>
  <c r="J85"/>
  <c r="F195"/>
  <c r="F194"/>
  <c r="G416"/>
  <c r="G415"/>
  <c r="K416"/>
  <c r="K415"/>
  <c r="K361"/>
  <c r="K360"/>
  <c r="F85"/>
  <c r="H6"/>
  <c r="G361"/>
  <c r="G360"/>
  <c r="K270"/>
  <c r="K269"/>
  <c r="I270"/>
  <c r="E490"/>
  <c r="E489"/>
  <c r="G85"/>
  <c r="K85"/>
  <c r="E270"/>
  <c r="J195"/>
  <c r="J194"/>
  <c r="K195"/>
  <c r="K194"/>
  <c r="I85"/>
  <c r="D490"/>
  <c r="D489"/>
  <c r="K490"/>
  <c r="K489"/>
  <c r="K359"/>
  <c r="G490"/>
  <c r="G489"/>
  <c r="G359"/>
  <c r="F359"/>
  <c r="J193"/>
  <c r="J5"/>
  <c r="J4"/>
  <c r="J3"/>
  <c r="K193"/>
  <c r="K5"/>
  <c r="K4"/>
  <c r="K3"/>
  <c r="E359"/>
  <c r="H281"/>
  <c r="H270"/>
  <c r="I269"/>
  <c r="I193"/>
  <c r="I5"/>
  <c r="I4"/>
  <c r="I3"/>
  <c r="F270"/>
  <c r="E118"/>
  <c r="E117"/>
  <c r="E85"/>
  <c r="D5" l="1"/>
  <c r="D4" s="1"/>
  <c r="D3" s="1"/>
</calcChain>
</file>

<file path=xl/comments1.xml><?xml version="1.0" encoding="utf-8"?>
<comments xmlns="http://schemas.openxmlformats.org/spreadsheetml/2006/main">
  <authors>
    <author>mkralik</author>
  </authors>
  <commentList>
    <comment ref="A415" authorId="0">
      <text>
        <r>
          <rPr>
            <b/>
            <sz val="8"/>
            <color indexed="81"/>
            <rFont val="Tahoma"/>
            <family val="2"/>
            <charset val="238"/>
          </rPr>
          <t>mkralik:</t>
        </r>
        <r>
          <rPr>
            <sz val="8"/>
            <color indexed="81"/>
            <rFont val="Tahoma"/>
            <family val="2"/>
            <charset val="238"/>
          </rPr>
          <t xml:space="preserve">
NOVO II.reb.2017.</t>
        </r>
      </text>
    </comment>
    <comment ref="A444" authorId="0">
      <text>
        <r>
          <rPr>
            <b/>
            <sz val="8"/>
            <color indexed="81"/>
            <rFont val="Tahoma"/>
            <family val="2"/>
            <charset val="238"/>
          </rPr>
          <t>mkralik:</t>
        </r>
        <r>
          <rPr>
            <sz val="8"/>
            <color indexed="81"/>
            <rFont val="Tahoma"/>
            <family val="2"/>
            <charset val="238"/>
          </rPr>
          <t xml:space="preserve">
NOVO I.REBALANS 2018. (BILO U 2017.)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DODANO U I.REBALANSU 2016.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DODANO U I.REBALANSU 2016.</t>
        </r>
      </text>
    </comment>
    <comment ref="A471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DODANO U PRORAČUNU 2017.</t>
        </r>
      </text>
    </comment>
    <comment ref="A480" authorId="0">
      <text>
        <r>
          <rPr>
            <b/>
            <sz val="8"/>
            <color indexed="81"/>
            <rFont val="Tahoma"/>
            <family val="2"/>
            <charset val="238"/>
          </rPr>
          <t>mkralik:</t>
        </r>
        <r>
          <rPr>
            <sz val="8"/>
            <color indexed="81"/>
            <rFont val="Tahoma"/>
            <family val="2"/>
            <charset val="238"/>
          </rPr>
          <t xml:space="preserve">
NOVO II.reb.2017.</t>
        </r>
      </text>
    </comment>
    <comment ref="C48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mkralik:
</t>
        </r>
        <r>
          <rPr>
            <sz val="9"/>
            <color indexed="81"/>
            <rFont val="Tahoma"/>
            <family val="2"/>
            <charset val="238"/>
          </rPr>
          <t>NOVO II.REBALANS 2017.</t>
        </r>
      </text>
    </comment>
    <comment ref="A489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2018.
</t>
        </r>
      </text>
    </comment>
    <comment ref="C489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2018.</t>
        </r>
      </text>
    </comment>
  </commentList>
</comments>
</file>

<file path=xl/sharedStrings.xml><?xml version="1.0" encoding="utf-8"?>
<sst xmlns="http://schemas.openxmlformats.org/spreadsheetml/2006/main" count="537" uniqueCount="176">
  <si>
    <t>Opći prihodi i primici</t>
  </si>
  <si>
    <t>Vlastiti prihodi</t>
  </si>
  <si>
    <t>Prihodi za posebne namjene</t>
  </si>
  <si>
    <t>Pomoći</t>
  </si>
  <si>
    <t>Prihodi od nefinancijske imovine i nadoknade šteta s osnova osiguranja</t>
  </si>
  <si>
    <t>Namjenski primici od zaduživanja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</si>
  <si>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</si>
  <si>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</si>
  <si>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</si>
  <si>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</si>
  <si>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</si>
  <si>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</si>
  <si>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</si>
  <si>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</si>
  <si>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</si>
  <si>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</si>
  <si>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</si>
  <si>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</si>
  <si>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</si>
  <si>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Tekuće donacije u novcu</t>
  </si>
  <si>
    <t>Postrojenja i oprema</t>
  </si>
  <si>
    <t>Rashodi za nabavu nefinancijske imovine</t>
  </si>
  <si>
    <t>Poslovni objekti</t>
  </si>
  <si>
    <t>Rashodi za nabavu proizvedene dugotrajne imovine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</si>
  <si>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</si>
  <si>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</si>
  <si>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</si>
  <si>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</si>
  <si>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</si>
  <si>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Rashodi poslovanja</t>
  </si>
  <si>
    <t>Usluge tekućeg i investicijskog održavanja</t>
  </si>
  <si>
    <t>Intelektualne i osobne usluge</t>
  </si>
  <si>
    <t>Službena putovanja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</si>
  <si>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</si>
  <si>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</si>
  <si>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</si>
  <si>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</si>
  <si>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</si>
  <si>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</si>
  <si>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</si>
  <si>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</si>
  <si>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</si>
  <si>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</si>
  <si>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</si>
  <si>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</si>
  <si>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</si>
  <si>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</si>
  <si>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</si>
  <si>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Premije osiguranja</t>
  </si>
  <si>
    <t>Reprezentacija</t>
  </si>
  <si>
    <t>Pristojbe i naknade</t>
  </si>
  <si>
    <t>Financijski rashodi</t>
  </si>
  <si>
    <t>Bankarske usluge i usluge platnog prometa</t>
  </si>
  <si>
    <t>Zatezne kamate</t>
  </si>
  <si>
    <t>Ostali nespomenuti financijski rashodi</t>
  </si>
  <si>
    <t>Program 7007</t>
  </si>
  <si>
    <t>FINANCIRANJE SREDNJEG ŠKOLSTVA PREMA MINIMALNOM STANDARDU</t>
  </si>
  <si>
    <t>K 7007 01</t>
  </si>
  <si>
    <t>IZGRADNJA I REKONSTRUKCIJA OBJEKATA SREDNJEG ŠKOLSTVA</t>
  </si>
  <si>
    <t>Građevinski objekti</t>
  </si>
  <si>
    <t>K 7007 02</t>
  </si>
  <si>
    <t>OPREMANJE USTANOVA SREDNJEG ŠKOLSTVA</t>
  </si>
  <si>
    <t>K 7007 03</t>
  </si>
  <si>
    <t>INVESTICIJSKO ODRŽAVANJE OBJEKATA I OPREME U SREDNJEM ŠKOLSTVU</t>
  </si>
  <si>
    <t>K 7007 04</t>
  </si>
  <si>
    <t>TEKUĆE I INVESTICIJSKO ODRŽAVANJE UČENIČKIH DOMOVA</t>
  </si>
  <si>
    <t>A 7007 05</t>
  </si>
  <si>
    <t xml:space="preserve">FINANCIRANJE OPĆIH TROŠKOVA SREDNJEG ŠKOLSTVA </t>
  </si>
  <si>
    <t>Materijal i sirovine</t>
  </si>
  <si>
    <t>Ostali rashodi</t>
  </si>
  <si>
    <t>Tekuće donacije</t>
  </si>
  <si>
    <t>A 7007 06</t>
  </si>
  <si>
    <t xml:space="preserve">FINANCIRANJE STVARNIH TROŠKOVA SREDNJEG ŠKOLSTVA </t>
  </si>
  <si>
    <t>Naknade za prijevoz, za rad na terenu i odvojeni život</t>
  </si>
  <si>
    <t>A 7007 07</t>
  </si>
  <si>
    <t>SMJEŠTAJ I PREHRANA UČENIKA U UČENIČKIM DOMOVIMA</t>
  </si>
  <si>
    <t>Program 7008</t>
  </si>
  <si>
    <t>FINANCIRANJE ŠKOLSTVA IZNAD MINIMALNOG STANDARDA</t>
  </si>
  <si>
    <t>A 7008 01</t>
  </si>
  <si>
    <t>ORGANIZACIJA I IZVOĐENJE NATJECANJA I SMOTRI</t>
  </si>
  <si>
    <t>Plaće za redovan rad</t>
  </si>
  <si>
    <t>Doprinosi za obvezno zdravstveno osiguranje</t>
  </si>
  <si>
    <t>Doprinosi za obvezno osiguranje u slučaju nezaposlenosti</t>
  </si>
  <si>
    <t>VLASTITI PRIHODI - SREDNJE ŠKOLSTVO</t>
  </si>
  <si>
    <t>Plaće u naravi</t>
  </si>
  <si>
    <t>Ostale kazne</t>
  </si>
  <si>
    <t>Rashodi za nabavu neproizvedene dugotrajne imovine</t>
  </si>
  <si>
    <t>Nematerijalna imovina</t>
  </si>
  <si>
    <t>Medicinska i laboratorijska oprema</t>
  </si>
  <si>
    <t>Instrumenti, uređaji i strojevi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</si>
  <si>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</si>
  <si>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</si>
  <si>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</si>
  <si>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</si>
  <si>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</si>
  <si>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</si>
  <si>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Izdaci za financijsku imovinu i otplate zajmova</t>
  </si>
  <si>
    <t>Izdaci za otplatu glavnice primljenih kredita i zajmova</t>
  </si>
  <si>
    <t>A 7011 02</t>
  </si>
  <si>
    <t>FINANCIRANJE ŠKOLSTVA IZVAN ŽUPANIJSKOG PRORAČUNA</t>
  </si>
  <si>
    <t xml:space="preserve">RAZDJEL 010   </t>
  </si>
  <si>
    <t>UPRAVNI ODJEL ZA PROSVJETU, KULTURU, ŠPORT I TEHNIČKU KULTURU</t>
  </si>
  <si>
    <t>GLAVA 010 01</t>
  </si>
  <si>
    <t>Pomoći dane u inozemstvo i unutar općeg proračuna</t>
  </si>
  <si>
    <t>Pomoći proračunskim korisnicima drugih proračuna</t>
  </si>
  <si>
    <t>Tekuće pomoći proračunskim korisnicima drugih proračuna</t>
  </si>
  <si>
    <t>Subvencije</t>
  </si>
  <si>
    <t>Kapitalne donacije</t>
  </si>
  <si>
    <t>GLAVA 010 02</t>
  </si>
  <si>
    <t>USTANOVE U ŠKOLSTVU</t>
  </si>
  <si>
    <t>Program 7006</t>
  </si>
  <si>
    <t>FINANCIRANJE OSNOVNOG ŠKOLSTVA PREMA MINIMALNOM STANDARDU</t>
  </si>
  <si>
    <t>K 7006 01</t>
  </si>
  <si>
    <t>IZGRADNJA I REKONSTRUKCIJA OBJEKATA OSNOVNOG ŠKOLSTVA</t>
  </si>
  <si>
    <t>K 7006 02</t>
  </si>
  <si>
    <t>OPREMANJE USTANOVA OSNOVNOG ŠKOLSTVA</t>
  </si>
  <si>
    <t>K 7006 03</t>
  </si>
  <si>
    <t>INVESTICIJSKO ODRŽAVANJE OBJEKATA I OPREME U OSNOVNOM ŠKOLSTVU</t>
  </si>
  <si>
    <t>A 7006 04</t>
  </si>
  <si>
    <t>FINANCIRANJE OPĆIH TROŠKOVA OSNOVNOG ŠKOLSTVA</t>
  </si>
  <si>
    <t>Članarine i norme</t>
  </si>
  <si>
    <t>A 7006 05</t>
  </si>
  <si>
    <t>FINANCIRANJE STVARNIH TROŠKOVA OSNOVNOG ŠKOLSTVA</t>
  </si>
  <si>
    <t>Prijevozna sredstva</t>
  </si>
  <si>
    <t>Prijevozna sredstva u cestovnom prometu</t>
  </si>
  <si>
    <t>Troškovi sudskih postupaka</t>
  </si>
  <si>
    <t>Program 7011</t>
  </si>
  <si>
    <t>A 7011 01</t>
  </si>
  <si>
    <t>VLASTITI PRIHODI - OSNOVNO ŠKOLSTVO</t>
  </si>
  <si>
    <t>Plaće za prekovremeni rad</t>
  </si>
  <si>
    <t>Naknade za rad predstavničkih i izvršnih tijela, povjerenstava i slično</t>
  </si>
  <si>
    <t>Negativne tečajne razlike i razlike zbog primjene valutne klauzule</t>
  </si>
  <si>
    <t>Prijenosi između proračunskih korisnika istog proračuna</t>
  </si>
  <si>
    <t>Tekući prijenosi između proračunskih korisnika istog proračuna</t>
  </si>
  <si>
    <t xml:space="preserve">Ostala nematerijalna imovina </t>
  </si>
  <si>
    <t xml:space="preserve">Kamate za primljene kredite i zajmove </t>
  </si>
  <si>
    <t>Kamate za primljene kredite i zajmove od kreditnih i ostalih financijskih institucija izvan javnog sektora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</si>
  <si>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</si>
  <si>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</si>
  <si>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Kapitalne donacije građanima i kućanstvima</t>
  </si>
  <si>
    <t>Kazne, penali i naknade štete</t>
  </si>
  <si>
    <t>Rashodi za dodatna ulaganja na nefinancijskoj imovini</t>
  </si>
  <si>
    <t>Dodatna ulaganja na građevinskim objektima</t>
  </si>
  <si>
    <t xml:space="preserve">Dodatna ulaganja na građevinskim objektima </t>
  </si>
  <si>
    <t>Otplata glavnice primljenih zajmova od trgovačkih društava i obrtnika izvan javnog sektora</t>
  </si>
  <si>
    <t>Otplata glavnice primljenih zajmova od tuzemnih trgovačkih društava izvan javnog sektora</t>
  </si>
  <si>
    <t>K 7008 04</t>
  </si>
  <si>
    <t>SUFINANCIRANJE OBAVEZNE ŠKOLSKE LEKTIRE U OSNOVNIM I SREDNJIM ŠKOLAMA</t>
  </si>
  <si>
    <t>T 7008 23</t>
  </si>
  <si>
    <t>ŠKOLSKI OBROK ZA SVE</t>
  </si>
  <si>
    <t>Naknade građanima i kućanstvima na temelju osiguranja i druge naknade</t>
  </si>
  <si>
    <t>Ostale naknade građanima i kućanstvima iz proračuna</t>
  </si>
  <si>
    <t>Naknade građanima i kućanstvima u naravi</t>
  </si>
  <si>
    <t>T 7008 19</t>
  </si>
  <si>
    <t>EU PROJEKTI - UČIMO ZAJEDNO 4</t>
  </si>
  <si>
    <t>Subvencije trgovačkim društvima u javnom sektoru</t>
  </si>
  <si>
    <t>T 7008 15</t>
  </si>
  <si>
    <t>T 7008 12</t>
  </si>
  <si>
    <t>INVESTICIJSKO ODRŽAVANJE OBJEKATA I OPREME U ŠKOLSTVU</t>
  </si>
  <si>
    <t>T 7008 13</t>
  </si>
  <si>
    <t>CENTAR ZA ODGOJ, OBRAZOVANJE I REHABILITACIJU, OSIJEK</t>
  </si>
  <si>
    <t>K 7008 16</t>
  </si>
  <si>
    <t>I. GIMNAZIJA OSIJEK</t>
  </si>
  <si>
    <t>Materijalna imovina - prirodna bogatstva</t>
  </si>
  <si>
    <t>Zemljište</t>
  </si>
  <si>
    <t>K 7008 22</t>
  </si>
  <si>
    <t>KAPITALNE INVESTICIJE U ŠKOLSTVU - PROJEKT ULAGANJA U ŠKOLSKE OBJEKTE</t>
  </si>
  <si>
    <t>T 7008 25</t>
  </si>
  <si>
    <t>CENTRI IZVRSNOSTI</t>
  </si>
  <si>
    <t>SREDNJA ŠKOLA DONJI MIHOLJAC</t>
  </si>
  <si>
    <t>poz</t>
  </si>
  <si>
    <t>REBALANS 2018.</t>
  </si>
  <si>
    <t>SHEMA - VOĆE, POVRĆE I MLIJEKO</t>
  </si>
  <si>
    <t>PLAN RASHODA I IZDATAKA ZA: II.GIMNAZIJU OSIJEK</t>
  </si>
  <si>
    <t>,</t>
  </si>
  <si>
    <t>,,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</si>
</sst>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#,##0.00_ ;[Red]\-#,##0.00\ "/>
    <numFmt numFmtId="165" formatCode="#,##0.00_ ;\-#,##0.00\ "/>
  </numFmts>
  <fonts count="33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66">
    <xf numFmtId="0" fontId="0" fillId="0" borderId="0" xfId="0" applyNumberForma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wrapText="1"/>
    </xf>
    <xf numFmtId="4" fontId="19" fillId="0" borderId="0" xfId="0" applyNumberFormat="1" applyFont="1" applyFill="1" applyBorder="1" applyAlignment="1" applyProtection="1"/>
    <xf numFmtId="0" fontId="28" fillId="18" borderId="10" xfId="0" applyFont="1" applyFill="1" applyBorder="1" applyAlignment="1">
      <alignment vertical="top" wrapText="1"/>
    </xf>
    <xf numFmtId="0" fontId="28" fillId="19" borderId="10" xfId="0" applyFont="1" applyFill="1" applyBorder="1" applyAlignment="1">
      <alignment vertical="top" wrapText="1"/>
    </xf>
    <xf numFmtId="0" fontId="27" fillId="2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NumberFormat="1" applyFont="1" applyFill="1" applyBorder="1" applyAlignment="1">
      <alignment vertical="center" wrapText="1"/>
    </xf>
    <xf numFmtId="0" fontId="28" fillId="21" borderId="10" xfId="0" applyFont="1" applyFill="1" applyBorder="1" applyAlignment="1">
      <alignment vertical="top" wrapText="1"/>
    </xf>
    <xf numFmtId="0" fontId="28" fillId="22" borderId="11" xfId="0" applyFont="1" applyFill="1" applyBorder="1" applyAlignment="1">
      <alignment vertical="top" wrapText="1"/>
    </xf>
    <xf numFmtId="0" fontId="27" fillId="0" borderId="10" xfId="0" applyFont="1" applyFill="1" applyBorder="1" applyAlignment="1" applyProtection="1">
      <alignment horizontal="left" vertical="top" wrapText="1"/>
    </xf>
    <xf numFmtId="0" fontId="26" fillId="23" borderId="10" xfId="0" applyFont="1" applyFill="1" applyBorder="1" applyAlignment="1">
      <alignment vertical="top" wrapText="1"/>
    </xf>
    <xf numFmtId="0" fontId="28" fillId="22" borderId="11" xfId="0" applyFont="1" applyFill="1" applyBorder="1" applyAlignment="1">
      <alignment horizontal="center" vertical="top"/>
    </xf>
    <xf numFmtId="0" fontId="28" fillId="18" borderId="10" xfId="0" applyFont="1" applyFill="1" applyBorder="1" applyAlignment="1">
      <alignment horizontal="center" vertical="top"/>
    </xf>
    <xf numFmtId="0" fontId="28" fillId="18" borderId="10" xfId="0" applyFont="1" applyFill="1" applyBorder="1" applyAlignment="1">
      <alignment horizontal="center" vertical="top" wrapText="1"/>
    </xf>
    <xf numFmtId="0" fontId="28" fillId="19" borderId="10" xfId="0" applyFont="1" applyFill="1" applyBorder="1" applyAlignment="1">
      <alignment horizontal="center" vertical="top"/>
    </xf>
    <xf numFmtId="0" fontId="27" fillId="20" borderId="10" xfId="0" applyFont="1" applyFill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/>
    </xf>
    <xf numFmtId="4" fontId="28" fillId="22" borderId="12" xfId="42" applyNumberFormat="1" applyFont="1" applyFill="1" applyBorder="1" applyAlignment="1">
      <alignment wrapText="1"/>
    </xf>
    <xf numFmtId="4" fontId="25" fillId="18" borderId="13" xfId="42" applyNumberFormat="1" applyFont="1" applyFill="1" applyBorder="1" applyAlignment="1">
      <alignment wrapText="1"/>
    </xf>
    <xf numFmtId="164" fontId="28" fillId="18" borderId="13" xfId="42" applyNumberFormat="1" applyFont="1" applyFill="1" applyBorder="1" applyAlignment="1">
      <alignment wrapText="1"/>
    </xf>
    <xf numFmtId="4" fontId="25" fillId="19" borderId="13" xfId="42" applyNumberFormat="1" applyFont="1" applyFill="1" applyBorder="1" applyAlignment="1">
      <alignment wrapText="1"/>
    </xf>
    <xf numFmtId="4" fontId="27" fillId="20" borderId="13" xfId="42" applyNumberFormat="1" applyFont="1" applyFill="1" applyBorder="1" applyAlignment="1">
      <alignment wrapText="1"/>
    </xf>
    <xf numFmtId="4" fontId="27" fillId="0" borderId="13" xfId="42" applyNumberFormat="1" applyFont="1" applyFill="1" applyBorder="1" applyAlignment="1">
      <alignment wrapText="1"/>
    </xf>
    <xf numFmtId="164" fontId="27" fillId="0" borderId="13" xfId="42" applyNumberFormat="1" applyFont="1" applyFill="1" applyBorder="1" applyAlignment="1" applyProtection="1">
      <alignment wrapText="1"/>
      <protection locked="0"/>
    </xf>
    <xf numFmtId="4" fontId="26" fillId="20" borderId="13" xfId="42" applyNumberFormat="1" applyFont="1" applyFill="1" applyBorder="1" applyAlignment="1">
      <alignment wrapText="1"/>
    </xf>
    <xf numFmtId="164" fontId="27" fillId="0" borderId="13" xfId="42" applyNumberFormat="1" applyFont="1" applyFill="1" applyBorder="1" applyAlignment="1">
      <alignment wrapText="1"/>
    </xf>
    <xf numFmtId="4" fontId="28" fillId="19" borderId="13" xfId="42" applyNumberFormat="1" applyFont="1" applyFill="1" applyBorder="1" applyAlignment="1">
      <alignment wrapText="1"/>
    </xf>
    <xf numFmtId="165" fontId="27" fillId="0" borderId="13" xfId="42" applyNumberFormat="1" applyFont="1" applyFill="1" applyBorder="1" applyAlignment="1">
      <alignment wrapText="1"/>
    </xf>
    <xf numFmtId="164" fontId="25" fillId="19" borderId="13" xfId="42" applyNumberFormat="1" applyFont="1" applyFill="1" applyBorder="1" applyAlignment="1">
      <alignment wrapText="1"/>
    </xf>
    <xf numFmtId="164" fontId="27" fillId="20" borderId="13" xfId="42" applyNumberFormat="1" applyFont="1" applyFill="1" applyBorder="1" applyAlignment="1">
      <alignment wrapText="1"/>
    </xf>
    <xf numFmtId="4" fontId="27" fillId="0" borderId="13" xfId="42" applyNumberFormat="1" applyFont="1" applyFill="1" applyBorder="1" applyAlignment="1" applyProtection="1">
      <alignment wrapText="1"/>
      <protection locked="0"/>
    </xf>
    <xf numFmtId="165" fontId="27" fillId="20" borderId="13" xfId="42" applyNumberFormat="1" applyFont="1" applyFill="1" applyBorder="1" applyAlignment="1">
      <alignment wrapText="1"/>
    </xf>
    <xf numFmtId="164" fontId="27" fillId="23" borderId="13" xfId="42" applyNumberFormat="1" applyFont="1" applyFill="1" applyBorder="1" applyAlignment="1">
      <alignment wrapText="1"/>
    </xf>
    <xf numFmtId="4" fontId="21" fillId="0" borderId="10" xfId="0" applyNumberFormat="1" applyFont="1" applyFill="1" applyBorder="1" applyAlignment="1" applyProtection="1"/>
    <xf numFmtId="4" fontId="19" fillId="0" borderId="10" xfId="0" applyNumberFormat="1" applyFont="1" applyFill="1" applyBorder="1" applyAlignment="1" applyProtection="1"/>
    <xf numFmtId="0" fontId="22" fillId="24" borderId="14" xfId="0" applyNumberFormat="1" applyFont="1" applyFill="1" applyBorder="1" applyAlignment="1" applyProtection="1">
      <alignment horizontal="center" vertical="center" wrapText="1"/>
    </xf>
    <xf numFmtId="0" fontId="22" fillId="24" borderId="15" xfId="0" applyNumberFormat="1" applyFont="1" applyFill="1" applyBorder="1" applyAlignment="1" applyProtection="1">
      <alignment horizontal="center" vertical="center" wrapText="1"/>
    </xf>
    <xf numFmtId="4" fontId="23" fillId="19" borderId="15" xfId="0" applyNumberFormat="1" applyFont="1" applyFill="1" applyBorder="1" applyAlignment="1" applyProtection="1">
      <alignment horizontal="center" vertical="center" wrapText="1"/>
    </xf>
    <xf numFmtId="4" fontId="22" fillId="24" borderId="15" xfId="0" applyNumberFormat="1" applyFont="1" applyFill="1" applyBorder="1" applyAlignment="1" applyProtection="1">
      <alignment horizontal="center" vertical="center" wrapText="1"/>
    </xf>
    <xf numFmtId="0" fontId="28" fillId="22" borderId="16" xfId="0" applyFont="1" applyFill="1" applyBorder="1" applyAlignment="1">
      <alignment vertical="top"/>
    </xf>
    <xf numFmtId="0" fontId="28" fillId="18" borderId="17" xfId="0" applyFont="1" applyFill="1" applyBorder="1" applyAlignment="1">
      <alignment vertical="top"/>
    </xf>
    <xf numFmtId="0" fontId="28" fillId="18" borderId="17" xfId="0" applyFont="1" applyFill="1" applyBorder="1" applyAlignment="1">
      <alignment vertical="top" wrapText="1"/>
    </xf>
    <xf numFmtId="0" fontId="28" fillId="19" borderId="17" xfId="0" applyFont="1" applyFill="1" applyBorder="1" applyAlignment="1">
      <alignment vertical="top"/>
    </xf>
    <xf numFmtId="0" fontId="27" fillId="20" borderId="17" xfId="0" applyFont="1" applyFill="1" applyBorder="1" applyAlignment="1">
      <alignment vertical="top"/>
    </xf>
    <xf numFmtId="0" fontId="27" fillId="0" borderId="17" xfId="0" applyFont="1" applyFill="1" applyBorder="1" applyAlignment="1">
      <alignment vertical="top"/>
    </xf>
    <xf numFmtId="0" fontId="20" fillId="0" borderId="18" xfId="0" applyNumberFormat="1" applyFont="1" applyFill="1" applyBorder="1" applyAlignment="1" applyProtection="1">
      <alignment horizontal="center"/>
    </xf>
    <xf numFmtId="0" fontId="20" fillId="0" borderId="19" xfId="0" applyNumberFormat="1" applyFont="1" applyFill="1" applyBorder="1" applyAlignment="1" applyProtection="1">
      <alignment horizontal="center"/>
    </xf>
    <xf numFmtId="0" fontId="19" fillId="0" borderId="19" xfId="0" applyNumberFormat="1" applyFont="1" applyFill="1" applyBorder="1" applyAlignment="1" applyProtection="1">
      <alignment wrapText="1"/>
    </xf>
    <xf numFmtId="4" fontId="19" fillId="0" borderId="19" xfId="0" applyNumberFormat="1" applyFont="1" applyFill="1" applyBorder="1" applyAlignment="1" applyProtection="1">
      <protection locked="0"/>
    </xf>
    <xf numFmtId="4" fontId="19" fillId="0" borderId="19" xfId="0" applyNumberFormat="1" applyFont="1" applyFill="1" applyBorder="1" applyAlignment="1" applyProtection="1"/>
    <xf numFmtId="0" fontId="27" fillId="0" borderId="17" xfId="0" applyFont="1" applyFill="1" applyBorder="1" applyAlignment="1" applyProtection="1">
      <alignment vertical="top"/>
      <protection locked="0"/>
    </xf>
    <xf numFmtId="0" fontId="27" fillId="0" borderId="0" xfId="0" applyFont="1" applyFill="1" applyBorder="1" applyAlignment="1" applyProtection="1">
      <alignment horizontal="center" vertical="top"/>
      <protection locked="0"/>
    </xf>
    <xf numFmtId="0" fontId="27" fillId="0" borderId="10" xfId="0" applyFont="1" applyFill="1" applyBorder="1" applyAlignment="1" applyProtection="1">
      <alignment vertical="top" wrapText="1"/>
      <protection locked="0"/>
    </xf>
    <xf numFmtId="0" fontId="21" fillId="0" borderId="0" xfId="0" applyNumberFormat="1" applyFont="1" applyFill="1" applyBorder="1" applyAlignment="1" applyProtection="1">
      <protection locked="0"/>
    </xf>
    <xf numFmtId="0" fontId="27" fillId="0" borderId="10" xfId="0" applyNumberFormat="1" applyFont="1" applyFill="1" applyBorder="1" applyAlignment="1" applyProtection="1">
      <alignment vertical="top" wrapText="1"/>
      <protection locked="0"/>
    </xf>
    <xf numFmtId="0" fontId="27" fillId="0" borderId="10" xfId="0" applyNumberFormat="1" applyFont="1" applyFill="1" applyBorder="1" applyAlignment="1" applyProtection="1">
      <alignment vertical="center" wrapText="1"/>
      <protection locked="0"/>
    </xf>
    <xf numFmtId="0" fontId="27" fillId="0" borderId="10" xfId="0" applyFont="1" applyFill="1" applyBorder="1" applyAlignment="1" applyProtection="1">
      <alignment horizontal="center" vertical="top"/>
      <protection locked="0"/>
    </xf>
    <xf numFmtId="0" fontId="27" fillId="0" borderId="20" xfId="0" applyNumberFormat="1" applyFont="1" applyFill="1" applyBorder="1" applyAlignment="1" applyProtection="1">
      <alignment horizontal="right" vertical="top"/>
      <protection locked="0"/>
    </xf>
    <xf numFmtId="0" fontId="27" fillId="0" borderId="21" xfId="0" applyNumberFormat="1" applyFont="1" applyFill="1" applyBorder="1" applyAlignment="1" applyProtection="1">
      <alignment horizontal="center" vertical="top"/>
      <protection locked="0"/>
    </xf>
    <xf numFmtId="0" fontId="27" fillId="23" borderId="17" xfId="0" applyFont="1" applyFill="1" applyBorder="1" applyAlignment="1">
      <alignment vertical="top"/>
    </xf>
    <xf numFmtId="0" fontId="27" fillId="23" borderId="10" xfId="0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  <cellStyle name="Zarez 2" xfId="42"/>
  </cellStyles>
  <dxfs count="2"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2"/>
  <sheetViews>
    <sheetView tabSelected="1" zoomScale="115" zoomScaleNormal="115" workbookViewId="0">
      <pane ySplit="2340" topLeftCell="A106" activePane="bottomLeft"/>
      <selection sqref="A1:K1"/>
      <selection pane="bottomLeft" activeCell="D147" sqref="D147"/>
    </sheetView>
  </sheetViews>
  <sheetFormatPr defaultColWidth="11.44140625" defaultRowHeight="13.2"/>
  <cols>
    <col min="1" max="1" width="8.88671875" style="3" customWidth="1"/>
    <col min="2" max="2" width="6.33203125" style="3" customWidth="1"/>
    <col min="3" max="3" width="34.44140625" style="4" customWidth="1"/>
    <col min="4" max="4" width="14.33203125" style="5" customWidth="1"/>
    <col min="5" max="5" width="11.44140625" style="5" bestFit="1" customWidth="1"/>
    <col min="6" max="6" width="12.44140625" style="5" bestFit="1" customWidth="1"/>
    <col min="7" max="7" width="14.109375" style="5" bestFit="1" customWidth="1"/>
    <col min="8" max="8" width="11.88671875" style="5" customWidth="1"/>
    <col min="9" max="9" width="13.33203125" style="5" customWidth="1"/>
    <col min="10" max="10" width="14.33203125" style="5" customWidth="1"/>
    <col min="11" max="11" width="10" style="5" bestFit="1" customWidth="1"/>
    <col min="12" max="16384" width="11.44140625" style="1"/>
  </cols>
  <sheetData>
    <row r="1" spans="1:11" ht="24" customHeight="1" thickBot="1">
      <c r="A1" s="65" t="s">
        <v>173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" customFormat="1" ht="51">
      <c r="A2" s="39" t="s">
        <v>6</v>
      </c>
      <c r="B2" s="40" t="s">
        <v>170</v>
      </c>
      <c r="C2" s="40" t="s">
        <v>7</v>
      </c>
      <c r="D2" s="41" t="s">
        <v>171</v>
      </c>
      <c r="E2" s="42" t="s">
        <v>0</v>
      </c>
      <c r="F2" s="42" t="s">
        <v>1</v>
      </c>
      <c r="G2" s="42" t="s">
        <v>2</v>
      </c>
      <c r="H2" s="42" t="s">
        <v>3</v>
      </c>
      <c r="I2" s="42" t="s">
        <v>8</v>
      </c>
      <c r="J2" s="42" t="s">
        <v>4</v>
      </c>
      <c r="K2" s="42" t="s">
        <v>5</v>
      </c>
    </row>
    <row r="3" spans="1:11" ht="39.6">
      <c r="A3" s="43" t="s">
        <v>100</v>
      </c>
      <c r="B3" s="15"/>
      <c r="C3" s="12" t="s">
        <v>101</v>
      </c>
      <c r="D3" s="21">
        <f>SUM(D4)</f>
        <v>893666</v>
      </c>
      <c r="E3" s="21">
        <f t="shared" ref="E3:K3" si="0">SUM(E4)</f>
        <v>699478</v>
      </c>
      <c r="F3" s="21">
        <f t="shared" si="0"/>
        <v>5400</v>
      </c>
      <c r="G3" s="21">
        <f t="shared" si="0"/>
        <v>12000</v>
      </c>
      <c r="H3" s="21">
        <f t="shared" si="0"/>
        <v>145828</v>
      </c>
      <c r="I3" s="21">
        <f t="shared" si="0"/>
        <v>30300</v>
      </c>
      <c r="J3" s="21">
        <f t="shared" si="0"/>
        <v>660</v>
      </c>
      <c r="K3" s="21">
        <f t="shared" si="0"/>
        <v>0</v>
      </c>
    </row>
    <row r="4" spans="1:11" ht="39.6">
      <c r="A4" s="44" t="s">
        <v>102</v>
      </c>
      <c r="B4" s="16"/>
      <c r="C4" s="6" t="s">
        <v>101</v>
      </c>
      <c r="D4" s="22">
        <f>SUM(D5)</f>
        <v>893666</v>
      </c>
      <c r="E4" s="22">
        <f t="shared" ref="E4:K4" si="1">SUM(E5)</f>
        <v>699478</v>
      </c>
      <c r="F4" s="22">
        <f t="shared" si="1"/>
        <v>5400</v>
      </c>
      <c r="G4" s="22">
        <f t="shared" si="1"/>
        <v>12000</v>
      </c>
      <c r="H4" s="22">
        <f t="shared" si="1"/>
        <v>145828</v>
      </c>
      <c r="I4" s="22">
        <f t="shared" si="1"/>
        <v>30300</v>
      </c>
      <c r="J4" s="22">
        <f t="shared" si="1"/>
        <v>660</v>
      </c>
      <c r="K4" s="22">
        <f t="shared" si="1"/>
        <v>0</v>
      </c>
    </row>
    <row r="5" spans="1:11" ht="26.4">
      <c r="A5" s="45" t="s">
        <v>108</v>
      </c>
      <c r="B5" s="17"/>
      <c r="C5" s="6" t="s">
        <v>109</v>
      </c>
      <c r="D5" s="23">
        <f>SUM(D6,D85,D359,D193)</f>
        <v>893666</v>
      </c>
      <c r="E5" s="23">
        <f t="shared" ref="E5:K5" si="2">SUM(E6,E85,E359,E193)</f>
        <v>699478</v>
      </c>
      <c r="F5" s="23">
        <f t="shared" si="2"/>
        <v>5400</v>
      </c>
      <c r="G5" s="23">
        <f t="shared" si="2"/>
        <v>12000</v>
      </c>
      <c r="H5" s="23">
        <f t="shared" si="2"/>
        <v>145828</v>
      </c>
      <c r="I5" s="23">
        <f t="shared" si="2"/>
        <v>30300</v>
      </c>
      <c r="J5" s="23">
        <f t="shared" si="2"/>
        <v>660</v>
      </c>
      <c r="K5" s="23">
        <f t="shared" si="2"/>
        <v>0</v>
      </c>
    </row>
    <row r="6" spans="1:11" ht="39.6">
      <c r="A6" s="46" t="s">
        <v>110</v>
      </c>
      <c r="B6" s="18"/>
      <c r="C6" s="7" t="s">
        <v>111</v>
      </c>
      <c r="D6" s="24">
        <f>SUM(D7,D13,D23,D30,D67)</f>
        <v>0</v>
      </c>
      <c r="E6" s="24">
        <f t="shared" ref="E6:K6" si="3">SUM(E7,E13,E23,E30,E67)</f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</row>
    <row r="7" spans="1:11" ht="26.4">
      <c r="A7" s="47" t="s">
        <v>112</v>
      </c>
      <c r="B7" s="19"/>
      <c r="C7" s="8" t="s">
        <v>113</v>
      </c>
      <c r="D7" s="25">
        <f>SUM(D8)</f>
        <v>0</v>
      </c>
      <c r="E7" s="25">
        <f t="shared" ref="E7:K8" si="4">SUM(E8)</f>
        <v>0</v>
      </c>
      <c r="F7" s="25">
        <f t="shared" si="4"/>
        <v>0</v>
      </c>
      <c r="G7" s="25">
        <f t="shared" si="4"/>
        <v>0</v>
      </c>
      <c r="H7" s="25">
        <f t="shared" si="4"/>
        <v>0</v>
      </c>
      <c r="I7" s="25">
        <f t="shared" si="4"/>
        <v>0</v>
      </c>
      <c r="J7" s="25">
        <f t="shared" si="4"/>
        <v>0</v>
      </c>
      <c r="K7" s="25">
        <f t="shared" si="4"/>
        <v>0</v>
      </c>
    </row>
    <row r="8" spans="1:11">
      <c r="A8" s="48">
        <v>4</v>
      </c>
      <c r="B8" s="20"/>
      <c r="C8" s="9" t="s">
        <v>21</v>
      </c>
      <c r="D8" s="26">
        <f>SUM(D9)</f>
        <v>0</v>
      </c>
      <c r="E8" s="26">
        <f t="shared" si="4"/>
        <v>0</v>
      </c>
      <c r="F8" s="26">
        <f t="shared" si="4"/>
        <v>0</v>
      </c>
      <c r="G8" s="26">
        <f t="shared" si="4"/>
        <v>0</v>
      </c>
      <c r="H8" s="26">
        <f t="shared" si="4"/>
        <v>0</v>
      </c>
      <c r="I8" s="26">
        <f t="shared" si="4"/>
        <v>0</v>
      </c>
      <c r="J8" s="26">
        <f t="shared" si="4"/>
        <v>0</v>
      </c>
      <c r="K8" s="26">
        <f t="shared" si="4"/>
        <v>0</v>
      </c>
    </row>
    <row r="9" spans="1:11" ht="26.4">
      <c r="A9" s="48">
        <v>42</v>
      </c>
      <c r="B9" s="20"/>
      <c r="C9" s="9" t="s">
        <v>23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>
      <c r="A10" s="48">
        <v>421</v>
      </c>
      <c r="B10" s="20"/>
      <c r="C10" s="9" t="s">
        <v>59</v>
      </c>
      <c r="D10" s="26">
        <f>SUM(D11)</f>
        <v>0</v>
      </c>
      <c r="E10" s="26">
        <f t="shared" ref="E10:K10" si="5">SUM(E11)</f>
        <v>0</v>
      </c>
      <c r="F10" s="26">
        <f t="shared" si="5"/>
        <v>0</v>
      </c>
      <c r="G10" s="26">
        <f t="shared" si="5"/>
        <v>0</v>
      </c>
      <c r="H10" s="26">
        <f t="shared" si="5"/>
        <v>0</v>
      </c>
      <c r="I10" s="26">
        <f t="shared" si="5"/>
        <v>0</v>
      </c>
      <c r="J10" s="26">
        <f t="shared" si="5"/>
        <v>0</v>
      </c>
      <c r="K10" s="26">
        <f t="shared" si="5"/>
        <v>0</v>
      </c>
    </row>
    <row r="11" spans="1:11" s="57" customFormat="1">
      <c r="A11" s="54">
        <v>4212</v>
      </c>
      <c r="B11" s="55">
        <v>487</v>
      </c>
      <c r="C11" s="56" t="s">
        <v>22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>
      <c r="A12" s="48"/>
      <c r="B12" s="20"/>
      <c r="C12" s="9"/>
      <c r="D12" s="26"/>
      <c r="E12" s="37"/>
      <c r="F12" s="37"/>
      <c r="G12" s="37"/>
      <c r="H12" s="37"/>
      <c r="I12" s="37"/>
      <c r="J12" s="37"/>
      <c r="K12" s="37"/>
    </row>
    <row r="13" spans="1:11" ht="26.4">
      <c r="A13" s="47" t="s">
        <v>114</v>
      </c>
      <c r="B13" s="19"/>
      <c r="C13" s="8" t="s">
        <v>115</v>
      </c>
      <c r="D13" s="28">
        <f>SUM(D14)</f>
        <v>0</v>
      </c>
      <c r="E13" s="28">
        <f t="shared" ref="E13:K14" si="6">SUM(E14)</f>
        <v>0</v>
      </c>
      <c r="F13" s="28">
        <f t="shared" si="6"/>
        <v>0</v>
      </c>
      <c r="G13" s="28">
        <f t="shared" si="6"/>
        <v>0</v>
      </c>
      <c r="H13" s="28">
        <f t="shared" si="6"/>
        <v>0</v>
      </c>
      <c r="I13" s="28">
        <f t="shared" si="6"/>
        <v>0</v>
      </c>
      <c r="J13" s="28">
        <f t="shared" si="6"/>
        <v>0</v>
      </c>
      <c r="K13" s="28">
        <f t="shared" si="6"/>
        <v>0</v>
      </c>
    </row>
    <row r="14" spans="1:11">
      <c r="A14" s="48">
        <v>4</v>
      </c>
      <c r="B14" s="20"/>
      <c r="C14" s="9" t="s">
        <v>21</v>
      </c>
      <c r="D14" s="26">
        <f>SUM(D15)</f>
        <v>0</v>
      </c>
      <c r="E14" s="26">
        <f t="shared" si="6"/>
        <v>0</v>
      </c>
      <c r="F14" s="26">
        <f t="shared" si="6"/>
        <v>0</v>
      </c>
      <c r="G14" s="26">
        <f t="shared" si="6"/>
        <v>0</v>
      </c>
      <c r="H14" s="26">
        <f t="shared" si="6"/>
        <v>0</v>
      </c>
      <c r="I14" s="26">
        <f t="shared" si="6"/>
        <v>0</v>
      </c>
      <c r="J14" s="26">
        <f t="shared" si="6"/>
        <v>0</v>
      </c>
      <c r="K14" s="26">
        <f t="shared" si="6"/>
        <v>0</v>
      </c>
    </row>
    <row r="15" spans="1:11" ht="26.4">
      <c r="A15" s="48">
        <v>42</v>
      </c>
      <c r="B15" s="20"/>
      <c r="C15" s="9" t="s">
        <v>23</v>
      </c>
      <c r="D15" s="26">
        <f>SUM(D16)</f>
        <v>0</v>
      </c>
      <c r="E15" s="26">
        <f t="shared" ref="E15:K15" si="7">SUM(E16)</f>
        <v>0</v>
      </c>
      <c r="F15" s="26">
        <f t="shared" si="7"/>
        <v>0</v>
      </c>
      <c r="G15" s="26">
        <f t="shared" si="7"/>
        <v>0</v>
      </c>
      <c r="H15" s="26">
        <f t="shared" si="7"/>
        <v>0</v>
      </c>
      <c r="I15" s="26">
        <f t="shared" si="7"/>
        <v>0</v>
      </c>
      <c r="J15" s="26">
        <f t="shared" si="7"/>
        <v>0</v>
      </c>
      <c r="K15" s="26">
        <f t="shared" si="7"/>
        <v>0</v>
      </c>
    </row>
    <row r="16" spans="1:11">
      <c r="A16" s="48">
        <v>422</v>
      </c>
      <c r="B16" s="20"/>
      <c r="C16" s="9" t="s">
        <v>20</v>
      </c>
      <c r="D16" s="26">
        <f>SUM(D17:D21)</f>
        <v>0</v>
      </c>
      <c r="E16" s="26">
        <f t="shared" ref="E16:K16" si="8">SUM(E17:E21)</f>
        <v>0</v>
      </c>
      <c r="F16" s="26">
        <f t="shared" si="8"/>
        <v>0</v>
      </c>
      <c r="G16" s="26">
        <f t="shared" si="8"/>
        <v>0</v>
      </c>
      <c r="H16" s="26">
        <f t="shared" si="8"/>
        <v>0</v>
      </c>
      <c r="I16" s="26">
        <f t="shared" si="8"/>
        <v>0</v>
      </c>
      <c r="J16" s="26">
        <f t="shared" si="8"/>
        <v>0</v>
      </c>
      <c r="K16" s="26">
        <f t="shared" si="8"/>
        <v>0</v>
      </c>
    </row>
    <row r="17" spans="1:11" s="57" customFormat="1">
      <c r="A17" s="54">
        <v>4221</v>
      </c>
      <c r="B17" s="55">
        <v>488</v>
      </c>
      <c r="C17" s="56" t="s">
        <v>24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57" customFormat="1">
      <c r="A18" s="54">
        <v>4222</v>
      </c>
      <c r="B18" s="55">
        <v>489</v>
      </c>
      <c r="C18" s="56" t="s">
        <v>25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s="57" customFormat="1">
      <c r="A19" s="54">
        <v>4223</v>
      </c>
      <c r="B19" s="55">
        <v>490</v>
      </c>
      <c r="C19" s="56" t="s">
        <v>26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s="57" customFormat="1">
      <c r="A20" s="54">
        <v>4226</v>
      </c>
      <c r="B20" s="55">
        <v>491</v>
      </c>
      <c r="C20" s="56" t="s">
        <v>27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 s="57" customFormat="1" ht="26.4">
      <c r="A21" s="54">
        <v>4227</v>
      </c>
      <c r="B21" s="55">
        <v>492</v>
      </c>
      <c r="C21" s="56" t="s">
        <v>28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>
      <c r="A22" s="48"/>
      <c r="B22" s="20"/>
      <c r="C22" s="9"/>
      <c r="D22" s="26"/>
      <c r="E22" s="37"/>
      <c r="F22" s="37"/>
      <c r="G22" s="37"/>
      <c r="H22" s="37"/>
      <c r="I22" s="37"/>
      <c r="J22" s="37"/>
      <c r="K22" s="37"/>
    </row>
    <row r="23" spans="1:11" ht="39.6">
      <c r="A23" s="47" t="s">
        <v>116</v>
      </c>
      <c r="B23" s="19"/>
      <c r="C23" s="8" t="s">
        <v>117</v>
      </c>
      <c r="D23" s="25">
        <f>SUM(D24)</f>
        <v>0</v>
      </c>
      <c r="E23" s="25">
        <f t="shared" ref="E23:K24" si="9">SUM(E24)</f>
        <v>0</v>
      </c>
      <c r="F23" s="25">
        <f t="shared" si="9"/>
        <v>0</v>
      </c>
      <c r="G23" s="25">
        <f t="shared" si="9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</row>
    <row r="24" spans="1:11">
      <c r="A24" s="48">
        <v>3</v>
      </c>
      <c r="B24" s="20"/>
      <c r="C24" s="9" t="s">
        <v>29</v>
      </c>
      <c r="D24" s="26">
        <f>SUM(D25)</f>
        <v>0</v>
      </c>
      <c r="E24" s="26">
        <f t="shared" si="9"/>
        <v>0</v>
      </c>
      <c r="F24" s="26">
        <f t="shared" si="9"/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26">
        <f t="shared" si="9"/>
        <v>0</v>
      </c>
    </row>
    <row r="25" spans="1:11">
      <c r="A25" s="48">
        <v>32</v>
      </c>
      <c r="B25" s="20"/>
      <c r="C25" s="9" t="s">
        <v>13</v>
      </c>
      <c r="D25" s="26">
        <f>SUM(D26)</f>
        <v>0</v>
      </c>
      <c r="E25" s="26">
        <f t="shared" ref="E25:K25" si="10">SUM(E26)</f>
        <v>0</v>
      </c>
      <c r="F25" s="26">
        <f t="shared" si="10"/>
        <v>0</v>
      </c>
      <c r="G25" s="26">
        <f t="shared" si="10"/>
        <v>0</v>
      </c>
      <c r="H25" s="26">
        <f t="shared" si="10"/>
        <v>0</v>
      </c>
      <c r="I25" s="26">
        <f t="shared" si="10"/>
        <v>0</v>
      </c>
      <c r="J25" s="26">
        <f t="shared" si="10"/>
        <v>0</v>
      </c>
      <c r="K25" s="26">
        <f t="shared" si="10"/>
        <v>0</v>
      </c>
    </row>
    <row r="26" spans="1:11">
      <c r="A26" s="48">
        <v>323</v>
      </c>
      <c r="B26" s="20"/>
      <c r="C26" s="9" t="s">
        <v>16</v>
      </c>
      <c r="D26" s="26">
        <f>SUM(D27,D28)</f>
        <v>0</v>
      </c>
      <c r="E26" s="26">
        <f t="shared" ref="E26:K26" si="11">SUM(E27,E28)</f>
        <v>0</v>
      </c>
      <c r="F26" s="26">
        <f t="shared" si="11"/>
        <v>0</v>
      </c>
      <c r="G26" s="26">
        <f t="shared" si="11"/>
        <v>0</v>
      </c>
      <c r="H26" s="26">
        <f t="shared" si="11"/>
        <v>0</v>
      </c>
      <c r="I26" s="26">
        <f t="shared" si="11"/>
        <v>0</v>
      </c>
      <c r="J26" s="26">
        <f t="shared" si="11"/>
        <v>0</v>
      </c>
      <c r="K26" s="26">
        <f t="shared" si="11"/>
        <v>0</v>
      </c>
    </row>
    <row r="27" spans="1:11" s="57" customFormat="1">
      <c r="A27" s="54">
        <v>3232</v>
      </c>
      <c r="B27" s="55">
        <v>493</v>
      </c>
      <c r="C27" s="56" t="s">
        <v>30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</row>
    <row r="28" spans="1:11" s="57" customFormat="1">
      <c r="A28" s="54">
        <v>3237</v>
      </c>
      <c r="B28" s="55">
        <v>494</v>
      </c>
      <c r="C28" s="56" t="s">
        <v>31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</row>
    <row r="29" spans="1:11">
      <c r="A29" s="48"/>
      <c r="B29" s="20"/>
      <c r="C29" s="9"/>
      <c r="D29" s="26"/>
      <c r="E29" s="37"/>
      <c r="F29" s="37"/>
      <c r="G29" s="37"/>
      <c r="H29" s="37"/>
      <c r="I29" s="37"/>
      <c r="J29" s="37"/>
      <c r="K29" s="37"/>
    </row>
    <row r="30" spans="1:11" ht="26.4">
      <c r="A30" s="47" t="s">
        <v>118</v>
      </c>
      <c r="B30" s="19"/>
      <c r="C30" s="8" t="s">
        <v>119</v>
      </c>
      <c r="D30" s="28">
        <f>SUM(D31)</f>
        <v>0</v>
      </c>
      <c r="E30" s="28">
        <f t="shared" ref="E30:K30" si="12">SUM(E31)</f>
        <v>0</v>
      </c>
      <c r="F30" s="28">
        <f t="shared" si="12"/>
        <v>0</v>
      </c>
      <c r="G30" s="28">
        <f t="shared" si="12"/>
        <v>0</v>
      </c>
      <c r="H30" s="28">
        <f t="shared" si="12"/>
        <v>0</v>
      </c>
      <c r="I30" s="28">
        <f t="shared" si="12"/>
        <v>0</v>
      </c>
      <c r="J30" s="28">
        <f t="shared" si="12"/>
        <v>0</v>
      </c>
      <c r="K30" s="28">
        <f t="shared" si="12"/>
        <v>0</v>
      </c>
    </row>
    <row r="31" spans="1:11">
      <c r="A31" s="48">
        <v>3</v>
      </c>
      <c r="B31" s="20"/>
      <c r="C31" s="9" t="s">
        <v>29</v>
      </c>
      <c r="D31" s="26">
        <f>SUM(D32,D61)</f>
        <v>0</v>
      </c>
      <c r="E31" s="26">
        <f t="shared" ref="E31:K31" si="13">SUM(E32,E61)</f>
        <v>0</v>
      </c>
      <c r="F31" s="26">
        <f t="shared" si="13"/>
        <v>0</v>
      </c>
      <c r="G31" s="26">
        <f t="shared" si="13"/>
        <v>0</v>
      </c>
      <c r="H31" s="26">
        <f t="shared" si="13"/>
        <v>0</v>
      </c>
      <c r="I31" s="26">
        <f t="shared" si="13"/>
        <v>0</v>
      </c>
      <c r="J31" s="26">
        <f t="shared" si="13"/>
        <v>0</v>
      </c>
      <c r="K31" s="26">
        <f t="shared" si="13"/>
        <v>0</v>
      </c>
    </row>
    <row r="32" spans="1:11">
      <c r="A32" s="48">
        <v>32</v>
      </c>
      <c r="B32" s="20"/>
      <c r="C32" s="9" t="s">
        <v>13</v>
      </c>
      <c r="D32" s="26">
        <f>SUM(D33,D37,D43,D55,D53)</f>
        <v>0</v>
      </c>
      <c r="E32" s="26">
        <f t="shared" ref="E32:K32" si="14">SUM(E33,E37,E43,E55,E53)</f>
        <v>0</v>
      </c>
      <c r="F32" s="26">
        <f t="shared" si="14"/>
        <v>0</v>
      </c>
      <c r="G32" s="26">
        <f t="shared" si="14"/>
        <v>0</v>
      </c>
      <c r="H32" s="26">
        <f t="shared" si="14"/>
        <v>0</v>
      </c>
      <c r="I32" s="26">
        <f t="shared" si="14"/>
        <v>0</v>
      </c>
      <c r="J32" s="26">
        <f t="shared" si="14"/>
        <v>0</v>
      </c>
      <c r="K32" s="26">
        <f t="shared" si="14"/>
        <v>0</v>
      </c>
    </row>
    <row r="33" spans="1:11">
      <c r="A33" s="48">
        <v>321</v>
      </c>
      <c r="B33" s="20"/>
      <c r="C33" s="9" t="s">
        <v>14</v>
      </c>
      <c r="D33" s="29">
        <f>SUM(D34:D36)</f>
        <v>0</v>
      </c>
      <c r="E33" s="29">
        <f t="shared" ref="E33:K33" si="15">SUM(E34:E36)</f>
        <v>0</v>
      </c>
      <c r="F33" s="29">
        <f t="shared" si="15"/>
        <v>0</v>
      </c>
      <c r="G33" s="29">
        <f t="shared" si="15"/>
        <v>0</v>
      </c>
      <c r="H33" s="29">
        <f t="shared" si="15"/>
        <v>0</v>
      </c>
      <c r="I33" s="29">
        <f t="shared" si="15"/>
        <v>0</v>
      </c>
      <c r="J33" s="29">
        <f t="shared" si="15"/>
        <v>0</v>
      </c>
      <c r="K33" s="29">
        <f t="shared" si="15"/>
        <v>0</v>
      </c>
    </row>
    <row r="34" spans="1:11" s="57" customFormat="1">
      <c r="A34" s="54">
        <v>3211</v>
      </c>
      <c r="B34" s="55">
        <v>495</v>
      </c>
      <c r="C34" s="56" t="s">
        <v>32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</row>
    <row r="35" spans="1:11" s="57" customFormat="1">
      <c r="A35" s="54">
        <v>3213</v>
      </c>
      <c r="B35" s="55">
        <v>496</v>
      </c>
      <c r="C35" s="56" t="s">
        <v>33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</row>
    <row r="36" spans="1:11" s="57" customFormat="1">
      <c r="A36" s="54">
        <v>3214</v>
      </c>
      <c r="B36" s="55">
        <v>497</v>
      </c>
      <c r="C36" s="56" t="s">
        <v>34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spans="1:11">
      <c r="A37" s="48">
        <v>322</v>
      </c>
      <c r="B37" s="20"/>
      <c r="C37" s="9" t="s">
        <v>15</v>
      </c>
      <c r="D37" s="29">
        <f>SUM(D38:D42)</f>
        <v>0</v>
      </c>
      <c r="E37" s="29">
        <f t="shared" ref="E37:K37" si="16">SUM(E38:E42)</f>
        <v>0</v>
      </c>
      <c r="F37" s="29">
        <f t="shared" si="16"/>
        <v>0</v>
      </c>
      <c r="G37" s="29">
        <f t="shared" si="16"/>
        <v>0</v>
      </c>
      <c r="H37" s="29">
        <f t="shared" si="16"/>
        <v>0</v>
      </c>
      <c r="I37" s="29">
        <f t="shared" si="16"/>
        <v>0</v>
      </c>
      <c r="J37" s="29">
        <f t="shared" si="16"/>
        <v>0</v>
      </c>
      <c r="K37" s="29">
        <f t="shared" si="16"/>
        <v>0</v>
      </c>
    </row>
    <row r="38" spans="1:11" s="57" customFormat="1" ht="26.4">
      <c r="A38" s="54">
        <v>3221</v>
      </c>
      <c r="B38" s="55">
        <v>498</v>
      </c>
      <c r="C38" s="56" t="s">
        <v>35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</row>
    <row r="39" spans="1:11" s="57" customFormat="1">
      <c r="A39" s="54">
        <v>3223</v>
      </c>
      <c r="B39" s="55">
        <v>499</v>
      </c>
      <c r="C39" s="56" t="s">
        <v>36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</row>
    <row r="40" spans="1:11" s="57" customFormat="1" ht="26.4">
      <c r="A40" s="54">
        <v>3224</v>
      </c>
      <c r="B40" s="55">
        <v>500</v>
      </c>
      <c r="C40" s="56" t="s">
        <v>37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</row>
    <row r="41" spans="1:11" s="57" customFormat="1">
      <c r="A41" s="54">
        <v>3225</v>
      </c>
      <c r="B41" s="55">
        <v>501</v>
      </c>
      <c r="C41" s="56" t="s">
        <v>38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</row>
    <row r="42" spans="1:11" s="57" customFormat="1">
      <c r="A42" s="54">
        <v>3227</v>
      </c>
      <c r="B42" s="55">
        <v>502</v>
      </c>
      <c r="C42" s="58" t="s">
        <v>39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</row>
    <row r="43" spans="1:11">
      <c r="A43" s="48">
        <v>323</v>
      </c>
      <c r="B43" s="20"/>
      <c r="C43" s="9" t="s">
        <v>16</v>
      </c>
      <c r="D43" s="29">
        <f>SUM(D44:D52)</f>
        <v>0</v>
      </c>
      <c r="E43" s="29">
        <f t="shared" ref="E43:K43" si="17">SUM(E44:E52)</f>
        <v>0</v>
      </c>
      <c r="F43" s="29">
        <f t="shared" si="17"/>
        <v>0</v>
      </c>
      <c r="G43" s="29">
        <f t="shared" si="17"/>
        <v>0</v>
      </c>
      <c r="H43" s="29">
        <f t="shared" si="17"/>
        <v>0</v>
      </c>
      <c r="I43" s="29">
        <f t="shared" si="17"/>
        <v>0</v>
      </c>
      <c r="J43" s="29">
        <f t="shared" si="17"/>
        <v>0</v>
      </c>
      <c r="K43" s="29">
        <f t="shared" si="17"/>
        <v>0</v>
      </c>
    </row>
    <row r="44" spans="1:11" s="57" customFormat="1">
      <c r="A44" s="54">
        <v>3231</v>
      </c>
      <c r="B44" s="55">
        <v>503</v>
      </c>
      <c r="C44" s="56" t="s">
        <v>40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s="57" customFormat="1">
      <c r="A45" s="54">
        <v>3232</v>
      </c>
      <c r="B45" s="55">
        <v>504</v>
      </c>
      <c r="C45" s="56" t="s">
        <v>30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s="57" customFormat="1">
      <c r="A46" s="54">
        <v>3233</v>
      </c>
      <c r="B46" s="55">
        <v>505</v>
      </c>
      <c r="C46" s="56" t="s">
        <v>41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</row>
    <row r="47" spans="1:11" s="57" customFormat="1">
      <c r="A47" s="54">
        <v>3234</v>
      </c>
      <c r="B47" s="55">
        <v>506</v>
      </c>
      <c r="C47" s="56" t="s">
        <v>42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</row>
    <row r="48" spans="1:11" s="57" customFormat="1">
      <c r="A48" s="54">
        <v>3235</v>
      </c>
      <c r="B48" s="55">
        <v>507</v>
      </c>
      <c r="C48" s="56" t="s">
        <v>43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57" customFormat="1">
      <c r="A49" s="54">
        <v>3236</v>
      </c>
      <c r="B49" s="55">
        <v>508</v>
      </c>
      <c r="C49" s="56" t="s">
        <v>44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</row>
    <row r="50" spans="1:11" s="57" customFormat="1">
      <c r="A50" s="54">
        <v>3237</v>
      </c>
      <c r="B50" s="55">
        <v>509</v>
      </c>
      <c r="C50" s="56" t="s">
        <v>31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</row>
    <row r="51" spans="1:11" s="57" customFormat="1">
      <c r="A51" s="54">
        <v>3238</v>
      </c>
      <c r="B51" s="55">
        <v>510</v>
      </c>
      <c r="C51" s="56" t="s">
        <v>45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</row>
    <row r="52" spans="1:11" s="57" customFormat="1">
      <c r="A52" s="54">
        <v>3239</v>
      </c>
      <c r="B52" s="55">
        <v>511</v>
      </c>
      <c r="C52" s="56" t="s">
        <v>46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</row>
    <row r="53" spans="1:11" ht="26.4">
      <c r="A53" s="48">
        <v>324</v>
      </c>
      <c r="B53" s="20"/>
      <c r="C53" s="9" t="s">
        <v>47</v>
      </c>
      <c r="D53" s="29">
        <f>SUM(D54)</f>
        <v>0</v>
      </c>
      <c r="E53" s="29">
        <f t="shared" ref="E53:K53" si="18">SUM(E54)</f>
        <v>0</v>
      </c>
      <c r="F53" s="29">
        <f t="shared" si="18"/>
        <v>0</v>
      </c>
      <c r="G53" s="29">
        <f t="shared" si="18"/>
        <v>0</v>
      </c>
      <c r="H53" s="29">
        <f t="shared" si="18"/>
        <v>0</v>
      </c>
      <c r="I53" s="29">
        <f t="shared" si="18"/>
        <v>0</v>
      </c>
      <c r="J53" s="29">
        <f t="shared" si="18"/>
        <v>0</v>
      </c>
      <c r="K53" s="29">
        <f t="shared" si="18"/>
        <v>0</v>
      </c>
    </row>
    <row r="54" spans="1:11" s="57" customFormat="1" ht="26.4">
      <c r="A54" s="54">
        <v>3241</v>
      </c>
      <c r="B54" s="55">
        <v>512</v>
      </c>
      <c r="C54" s="56" t="s">
        <v>47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</row>
    <row r="55" spans="1:11">
      <c r="A55" s="48">
        <v>329</v>
      </c>
      <c r="B55" s="20"/>
      <c r="C55" s="9" t="s">
        <v>17</v>
      </c>
      <c r="D55" s="29">
        <f>SUM(D56:D60)</f>
        <v>0</v>
      </c>
      <c r="E55" s="29">
        <f t="shared" ref="E55:K55" si="19">SUM(E56:E60)</f>
        <v>0</v>
      </c>
      <c r="F55" s="29">
        <f t="shared" si="19"/>
        <v>0</v>
      </c>
      <c r="G55" s="29">
        <f t="shared" si="19"/>
        <v>0</v>
      </c>
      <c r="H55" s="29">
        <f t="shared" si="19"/>
        <v>0</v>
      </c>
      <c r="I55" s="29">
        <f t="shared" si="19"/>
        <v>0</v>
      </c>
      <c r="J55" s="29">
        <f t="shared" si="19"/>
        <v>0</v>
      </c>
      <c r="K55" s="29">
        <f t="shared" si="19"/>
        <v>0</v>
      </c>
    </row>
    <row r="56" spans="1:11" s="57" customFormat="1">
      <c r="A56" s="54">
        <v>3292</v>
      </c>
      <c r="B56" s="55">
        <v>513</v>
      </c>
      <c r="C56" s="56" t="s">
        <v>48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</row>
    <row r="57" spans="1:11" s="57" customFormat="1">
      <c r="A57" s="54">
        <v>3293</v>
      </c>
      <c r="B57" s="55">
        <v>514</v>
      </c>
      <c r="C57" s="56" t="s">
        <v>49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</row>
    <row r="58" spans="1:11" s="57" customFormat="1">
      <c r="A58" s="54">
        <v>3294</v>
      </c>
      <c r="B58" s="55">
        <v>515</v>
      </c>
      <c r="C58" s="59" t="s">
        <v>120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</row>
    <row r="59" spans="1:11" s="57" customFormat="1">
      <c r="A59" s="54">
        <v>3295</v>
      </c>
      <c r="B59" s="55">
        <v>516</v>
      </c>
      <c r="C59" s="56" t="s">
        <v>50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</row>
    <row r="60" spans="1:11" s="57" customFormat="1">
      <c r="A60" s="54">
        <v>3299</v>
      </c>
      <c r="B60" s="55">
        <v>517</v>
      </c>
      <c r="C60" s="56" t="s">
        <v>17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</row>
    <row r="61" spans="1:11">
      <c r="A61" s="48">
        <v>34</v>
      </c>
      <c r="B61" s="20"/>
      <c r="C61" s="9" t="s">
        <v>51</v>
      </c>
      <c r="D61" s="29">
        <f>SUM(D62)</f>
        <v>0</v>
      </c>
      <c r="E61" s="29">
        <f t="shared" ref="E61:K61" si="20">SUM(E62)</f>
        <v>0</v>
      </c>
      <c r="F61" s="29">
        <f t="shared" si="20"/>
        <v>0</v>
      </c>
      <c r="G61" s="29">
        <f t="shared" si="20"/>
        <v>0</v>
      </c>
      <c r="H61" s="29">
        <f t="shared" si="20"/>
        <v>0</v>
      </c>
      <c r="I61" s="29">
        <f t="shared" si="20"/>
        <v>0</v>
      </c>
      <c r="J61" s="29">
        <f t="shared" si="20"/>
        <v>0</v>
      </c>
      <c r="K61" s="29">
        <f t="shared" si="20"/>
        <v>0</v>
      </c>
    </row>
    <row r="62" spans="1:11">
      <c r="A62" s="48">
        <v>343</v>
      </c>
      <c r="B62" s="20"/>
      <c r="C62" s="9" t="s">
        <v>18</v>
      </c>
      <c r="D62" s="29">
        <f>SUM(D63:D65)</f>
        <v>0</v>
      </c>
      <c r="E62" s="29">
        <f t="shared" ref="E62:K62" si="21">SUM(E63:E65)</f>
        <v>0</v>
      </c>
      <c r="F62" s="29">
        <f t="shared" si="21"/>
        <v>0</v>
      </c>
      <c r="G62" s="29">
        <f t="shared" si="21"/>
        <v>0</v>
      </c>
      <c r="H62" s="29">
        <f t="shared" si="21"/>
        <v>0</v>
      </c>
      <c r="I62" s="29">
        <f t="shared" si="21"/>
        <v>0</v>
      </c>
      <c r="J62" s="29">
        <f t="shared" si="21"/>
        <v>0</v>
      </c>
      <c r="K62" s="29">
        <f t="shared" si="21"/>
        <v>0</v>
      </c>
    </row>
    <row r="63" spans="1:11" s="57" customFormat="1">
      <c r="A63" s="54">
        <v>3431</v>
      </c>
      <c r="B63" s="55">
        <v>518</v>
      </c>
      <c r="C63" s="56" t="s">
        <v>52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</row>
    <row r="64" spans="1:11" s="57" customFormat="1">
      <c r="A64" s="54">
        <v>3433</v>
      </c>
      <c r="B64" s="55">
        <v>519</v>
      </c>
      <c r="C64" s="56" t="s">
        <v>53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</row>
    <row r="65" spans="1:11" s="57" customFormat="1">
      <c r="A65" s="54">
        <v>3434</v>
      </c>
      <c r="B65" s="55">
        <v>520</v>
      </c>
      <c r="C65" s="56" t="s">
        <v>54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</row>
    <row r="66" spans="1:11">
      <c r="A66" s="48"/>
      <c r="B66" s="20"/>
      <c r="C66" s="9"/>
      <c r="D66" s="26"/>
      <c r="E66" s="37"/>
      <c r="F66" s="37"/>
      <c r="G66" s="37"/>
      <c r="H66" s="37"/>
      <c r="I66" s="37"/>
      <c r="J66" s="37"/>
      <c r="K66" s="37"/>
    </row>
    <row r="67" spans="1:11" ht="26.4">
      <c r="A67" s="47" t="s">
        <v>121</v>
      </c>
      <c r="B67" s="19"/>
      <c r="C67" s="8" t="s">
        <v>122</v>
      </c>
      <c r="D67" s="28">
        <f>SUM(D68)</f>
        <v>0</v>
      </c>
      <c r="E67" s="28">
        <f t="shared" ref="E67:K68" si="22">SUM(E68)</f>
        <v>0</v>
      </c>
      <c r="F67" s="28">
        <f t="shared" si="22"/>
        <v>0</v>
      </c>
      <c r="G67" s="28">
        <f t="shared" si="22"/>
        <v>0</v>
      </c>
      <c r="H67" s="28">
        <f t="shared" si="22"/>
        <v>0</v>
      </c>
      <c r="I67" s="28">
        <f t="shared" si="22"/>
        <v>0</v>
      </c>
      <c r="J67" s="28">
        <f t="shared" si="22"/>
        <v>0</v>
      </c>
      <c r="K67" s="28">
        <f t="shared" si="22"/>
        <v>0</v>
      </c>
    </row>
    <row r="68" spans="1:11">
      <c r="A68" s="48">
        <v>3</v>
      </c>
      <c r="B68" s="20"/>
      <c r="C68" s="9" t="s">
        <v>29</v>
      </c>
      <c r="D68" s="29">
        <f>SUM(D69)</f>
        <v>0</v>
      </c>
      <c r="E68" s="29">
        <f t="shared" si="22"/>
        <v>0</v>
      </c>
      <c r="F68" s="29">
        <f t="shared" si="22"/>
        <v>0</v>
      </c>
      <c r="G68" s="29">
        <f t="shared" si="22"/>
        <v>0</v>
      </c>
      <c r="H68" s="29">
        <f t="shared" si="22"/>
        <v>0</v>
      </c>
      <c r="I68" s="29">
        <f t="shared" si="22"/>
        <v>0</v>
      </c>
      <c r="J68" s="29">
        <f t="shared" si="22"/>
        <v>0</v>
      </c>
      <c r="K68" s="29">
        <f t="shared" si="22"/>
        <v>0</v>
      </c>
    </row>
    <row r="69" spans="1:11">
      <c r="A69" s="48">
        <v>32</v>
      </c>
      <c r="B69" s="20"/>
      <c r="C69" s="9" t="s">
        <v>13</v>
      </c>
      <c r="D69" s="29">
        <f>SUM(D70,D74,D82)</f>
        <v>0</v>
      </c>
      <c r="E69" s="29">
        <f t="shared" ref="E69:K69" si="23">SUM(E70,E74,E82)</f>
        <v>0</v>
      </c>
      <c r="F69" s="29">
        <f t="shared" si="23"/>
        <v>0</v>
      </c>
      <c r="G69" s="29">
        <f t="shared" si="23"/>
        <v>0</v>
      </c>
      <c r="H69" s="29">
        <f t="shared" si="23"/>
        <v>0</v>
      </c>
      <c r="I69" s="29">
        <f t="shared" si="23"/>
        <v>0</v>
      </c>
      <c r="J69" s="29">
        <f t="shared" si="23"/>
        <v>0</v>
      </c>
      <c r="K69" s="29">
        <f t="shared" si="23"/>
        <v>0</v>
      </c>
    </row>
    <row r="70" spans="1:11">
      <c r="A70" s="48">
        <v>322</v>
      </c>
      <c r="B70" s="20"/>
      <c r="C70" s="9" t="s">
        <v>15</v>
      </c>
      <c r="D70" s="29">
        <f>SUM(D71:D73)</f>
        <v>0</v>
      </c>
      <c r="E70" s="29">
        <f t="shared" ref="E70:K70" si="24">SUM(E71:E73)</f>
        <v>0</v>
      </c>
      <c r="F70" s="29">
        <f t="shared" si="24"/>
        <v>0</v>
      </c>
      <c r="G70" s="29">
        <f t="shared" si="24"/>
        <v>0</v>
      </c>
      <c r="H70" s="29">
        <f t="shared" si="24"/>
        <v>0</v>
      </c>
      <c r="I70" s="29">
        <f t="shared" si="24"/>
        <v>0</v>
      </c>
      <c r="J70" s="29">
        <f t="shared" si="24"/>
        <v>0</v>
      </c>
      <c r="K70" s="29">
        <f t="shared" si="24"/>
        <v>0</v>
      </c>
    </row>
    <row r="71" spans="1:11" s="57" customFormat="1" ht="26.4">
      <c r="A71" s="54">
        <v>3221</v>
      </c>
      <c r="B71" s="55">
        <v>521</v>
      </c>
      <c r="C71" s="56" t="s">
        <v>35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</row>
    <row r="72" spans="1:11" s="57" customFormat="1">
      <c r="A72" s="54">
        <v>3223</v>
      </c>
      <c r="B72" s="55">
        <v>522</v>
      </c>
      <c r="C72" s="56" t="s">
        <v>36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</row>
    <row r="73" spans="1:11" s="57" customFormat="1">
      <c r="A73" s="54">
        <v>3225</v>
      </c>
      <c r="B73" s="55">
        <v>523</v>
      </c>
      <c r="C73" s="56" t="s">
        <v>38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</row>
    <row r="74" spans="1:11">
      <c r="A74" s="48">
        <v>323</v>
      </c>
      <c r="B74" s="20"/>
      <c r="C74" s="9" t="s">
        <v>16</v>
      </c>
      <c r="D74" s="29">
        <f>SUM(D75:D81)</f>
        <v>0</v>
      </c>
      <c r="E74" s="29">
        <f t="shared" ref="E74:K74" si="25">SUM(E75:E81)</f>
        <v>0</v>
      </c>
      <c r="F74" s="29">
        <f t="shared" si="25"/>
        <v>0</v>
      </c>
      <c r="G74" s="29">
        <f t="shared" si="25"/>
        <v>0</v>
      </c>
      <c r="H74" s="29">
        <f t="shared" si="25"/>
        <v>0</v>
      </c>
      <c r="I74" s="29">
        <f t="shared" si="25"/>
        <v>0</v>
      </c>
      <c r="J74" s="29">
        <f t="shared" si="25"/>
        <v>0</v>
      </c>
      <c r="K74" s="29">
        <f t="shared" si="25"/>
        <v>0</v>
      </c>
    </row>
    <row r="75" spans="1:11" s="57" customFormat="1">
      <c r="A75" s="54">
        <v>3231</v>
      </c>
      <c r="B75" s="55">
        <v>524</v>
      </c>
      <c r="C75" s="56" t="s">
        <v>40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</row>
    <row r="76" spans="1:11" s="57" customFormat="1">
      <c r="A76" s="54">
        <v>3232</v>
      </c>
      <c r="B76" s="55">
        <v>525</v>
      </c>
      <c r="C76" s="56" t="s">
        <v>30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</row>
    <row r="77" spans="1:11" s="57" customFormat="1">
      <c r="A77" s="54">
        <v>3234</v>
      </c>
      <c r="B77" s="55">
        <v>526</v>
      </c>
      <c r="C77" s="56" t="s">
        <v>42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</row>
    <row r="78" spans="1:11" s="57" customFormat="1">
      <c r="A78" s="54">
        <v>3235</v>
      </c>
      <c r="B78" s="55">
        <v>527</v>
      </c>
      <c r="C78" s="56" t="s">
        <v>43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</row>
    <row r="79" spans="1:11" s="57" customFormat="1">
      <c r="A79" s="54">
        <v>3236</v>
      </c>
      <c r="B79" s="55">
        <v>528</v>
      </c>
      <c r="C79" s="56" t="s">
        <v>44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</row>
    <row r="80" spans="1:11" s="57" customFormat="1">
      <c r="A80" s="54">
        <v>3237</v>
      </c>
      <c r="B80" s="55">
        <v>529</v>
      </c>
      <c r="C80" s="56" t="s">
        <v>31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</row>
    <row r="81" spans="1:11" s="57" customFormat="1">
      <c r="A81" s="54">
        <v>3239</v>
      </c>
      <c r="B81" s="55">
        <v>530</v>
      </c>
      <c r="C81" s="56" t="s">
        <v>46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</row>
    <row r="82" spans="1:11">
      <c r="A82" s="48">
        <v>329</v>
      </c>
      <c r="B82" s="20"/>
      <c r="C82" s="9" t="s">
        <v>17</v>
      </c>
      <c r="D82" s="29">
        <f>SUM(D83:D83)</f>
        <v>0</v>
      </c>
      <c r="E82" s="29">
        <f t="shared" ref="E82:K82" si="26">SUM(E83:E83)</f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</row>
    <row r="83" spans="1:11" s="57" customFormat="1">
      <c r="A83" s="54">
        <v>3292</v>
      </c>
      <c r="B83" s="55">
        <v>531</v>
      </c>
      <c r="C83" s="56" t="s">
        <v>48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</row>
    <row r="84" spans="1:11">
      <c r="A84" s="48"/>
      <c r="B84" s="20"/>
      <c r="C84" s="9"/>
      <c r="D84" s="26"/>
      <c r="E84" s="37"/>
      <c r="F84" s="37"/>
      <c r="G84" s="37"/>
      <c r="H84" s="37"/>
      <c r="I84" s="37"/>
      <c r="J84" s="37"/>
      <c r="K84" s="37"/>
    </row>
    <row r="85" spans="1:11" ht="39.6">
      <c r="A85" s="46" t="s">
        <v>55</v>
      </c>
      <c r="B85" s="18"/>
      <c r="C85" s="7" t="s">
        <v>56</v>
      </c>
      <c r="D85" s="30">
        <f>SUM(D86,D92,D104,D111,D117,D158,D178)</f>
        <v>659068</v>
      </c>
      <c r="E85" s="30">
        <f t="shared" ref="E85:K85" si="27">SUM(E86,E92,E104,E111,E117,E158,E178)</f>
        <v>659068</v>
      </c>
      <c r="F85" s="30">
        <f t="shared" si="27"/>
        <v>0</v>
      </c>
      <c r="G85" s="30">
        <f t="shared" si="27"/>
        <v>0</v>
      </c>
      <c r="H85" s="30">
        <f t="shared" si="27"/>
        <v>0</v>
      </c>
      <c r="I85" s="30">
        <f t="shared" si="27"/>
        <v>0</v>
      </c>
      <c r="J85" s="30">
        <f t="shared" si="27"/>
        <v>0</v>
      </c>
      <c r="K85" s="30">
        <f t="shared" si="27"/>
        <v>0</v>
      </c>
    </row>
    <row r="86" spans="1:11" ht="26.4">
      <c r="A86" s="47" t="s">
        <v>57</v>
      </c>
      <c r="B86" s="19"/>
      <c r="C86" s="8" t="s">
        <v>58</v>
      </c>
      <c r="D86" s="28">
        <f>SUM(D87)</f>
        <v>0</v>
      </c>
      <c r="E86" s="28">
        <f t="shared" ref="E86:K87" si="28">SUM(E87)</f>
        <v>0</v>
      </c>
      <c r="F86" s="28">
        <f t="shared" si="28"/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</row>
    <row r="87" spans="1:11">
      <c r="A87" s="48">
        <v>4</v>
      </c>
      <c r="B87" s="20"/>
      <c r="C87" s="9" t="s">
        <v>21</v>
      </c>
      <c r="D87" s="26">
        <f>SUM(D88)</f>
        <v>0</v>
      </c>
      <c r="E87" s="26">
        <f t="shared" si="28"/>
        <v>0</v>
      </c>
      <c r="F87" s="26">
        <f t="shared" si="28"/>
        <v>0</v>
      </c>
      <c r="G87" s="26">
        <f t="shared" si="28"/>
        <v>0</v>
      </c>
      <c r="H87" s="26">
        <f t="shared" si="28"/>
        <v>0</v>
      </c>
      <c r="I87" s="26">
        <f t="shared" si="28"/>
        <v>0</v>
      </c>
      <c r="J87" s="26">
        <f t="shared" si="28"/>
        <v>0</v>
      </c>
      <c r="K87" s="26">
        <f t="shared" si="28"/>
        <v>0</v>
      </c>
    </row>
    <row r="88" spans="1:11" ht="26.4">
      <c r="A88" s="48">
        <v>42</v>
      </c>
      <c r="B88" s="20"/>
      <c r="C88" s="9" t="s">
        <v>23</v>
      </c>
      <c r="D88" s="26">
        <f>SUM(D89)</f>
        <v>0</v>
      </c>
      <c r="E88" s="26">
        <f t="shared" ref="E88:K88" si="29">SUM(E89)</f>
        <v>0</v>
      </c>
      <c r="F88" s="26">
        <f t="shared" si="29"/>
        <v>0</v>
      </c>
      <c r="G88" s="26">
        <f t="shared" si="29"/>
        <v>0</v>
      </c>
      <c r="H88" s="26">
        <f t="shared" si="29"/>
        <v>0</v>
      </c>
      <c r="I88" s="26">
        <f t="shared" si="29"/>
        <v>0</v>
      </c>
      <c r="J88" s="26">
        <f t="shared" si="29"/>
        <v>0</v>
      </c>
      <c r="K88" s="26">
        <f t="shared" si="29"/>
        <v>0</v>
      </c>
    </row>
    <row r="89" spans="1:11">
      <c r="A89" s="48">
        <v>421</v>
      </c>
      <c r="B89" s="20"/>
      <c r="C89" s="9" t="s">
        <v>59</v>
      </c>
      <c r="D89" s="26">
        <f>SUM(D90)</f>
        <v>0</v>
      </c>
      <c r="E89" s="26">
        <f t="shared" ref="E89:K89" si="30">SUM(E90)</f>
        <v>0</v>
      </c>
      <c r="F89" s="26">
        <f t="shared" si="30"/>
        <v>0</v>
      </c>
      <c r="G89" s="26">
        <f t="shared" si="30"/>
        <v>0</v>
      </c>
      <c r="H89" s="26">
        <f t="shared" si="30"/>
        <v>0</v>
      </c>
      <c r="I89" s="26">
        <f t="shared" si="30"/>
        <v>0</v>
      </c>
      <c r="J89" s="26">
        <f t="shared" si="30"/>
        <v>0</v>
      </c>
      <c r="K89" s="26">
        <f t="shared" si="30"/>
        <v>0</v>
      </c>
    </row>
    <row r="90" spans="1:11" s="57" customFormat="1">
      <c r="A90" s="54">
        <v>4212</v>
      </c>
      <c r="B90" s="55">
        <v>532</v>
      </c>
      <c r="C90" s="56" t="s">
        <v>22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</row>
    <row r="91" spans="1:11">
      <c r="A91" s="48"/>
      <c r="B91" s="20"/>
      <c r="C91" s="9"/>
      <c r="D91" s="26"/>
      <c r="E91" s="38"/>
      <c r="F91" s="38"/>
      <c r="G91" s="38"/>
      <c r="H91" s="38"/>
      <c r="I91" s="38"/>
      <c r="J91" s="38"/>
      <c r="K91" s="38"/>
    </row>
    <row r="92" spans="1:11" ht="26.4">
      <c r="A92" s="47" t="s">
        <v>60</v>
      </c>
      <c r="B92" s="19"/>
      <c r="C92" s="8" t="s">
        <v>61</v>
      </c>
      <c r="D92" s="25">
        <f>SUM(D93)</f>
        <v>0</v>
      </c>
      <c r="E92" s="25">
        <f t="shared" ref="E92:K93" si="31">SUM(E93)</f>
        <v>0</v>
      </c>
      <c r="F92" s="25">
        <f t="shared" si="31"/>
        <v>0</v>
      </c>
      <c r="G92" s="25">
        <f t="shared" si="31"/>
        <v>0</v>
      </c>
      <c r="H92" s="25">
        <f t="shared" si="31"/>
        <v>0</v>
      </c>
      <c r="I92" s="25">
        <f t="shared" si="31"/>
        <v>0</v>
      </c>
      <c r="J92" s="25">
        <f t="shared" si="31"/>
        <v>0</v>
      </c>
      <c r="K92" s="25">
        <f t="shared" si="31"/>
        <v>0</v>
      </c>
    </row>
    <row r="93" spans="1:11">
      <c r="A93" s="48">
        <v>4</v>
      </c>
      <c r="B93" s="20"/>
      <c r="C93" s="9" t="s">
        <v>21</v>
      </c>
      <c r="D93" s="26">
        <f>SUM(D94)</f>
        <v>0</v>
      </c>
      <c r="E93" s="26">
        <f t="shared" si="31"/>
        <v>0</v>
      </c>
      <c r="F93" s="26">
        <f t="shared" si="31"/>
        <v>0</v>
      </c>
      <c r="G93" s="26">
        <f t="shared" si="31"/>
        <v>0</v>
      </c>
      <c r="H93" s="26">
        <f t="shared" si="31"/>
        <v>0</v>
      </c>
      <c r="I93" s="26">
        <f t="shared" si="31"/>
        <v>0</v>
      </c>
      <c r="J93" s="26">
        <f t="shared" si="31"/>
        <v>0</v>
      </c>
      <c r="K93" s="26">
        <f t="shared" si="31"/>
        <v>0</v>
      </c>
    </row>
    <row r="94" spans="1:11" ht="26.4">
      <c r="A94" s="48">
        <v>42</v>
      </c>
      <c r="B94" s="20"/>
      <c r="C94" s="9" t="s">
        <v>23</v>
      </c>
      <c r="D94" s="26">
        <f>SUM(D95,D101)</f>
        <v>0</v>
      </c>
      <c r="E94" s="26">
        <f t="shared" ref="E94:K94" si="32">SUM(E95,E101)</f>
        <v>0</v>
      </c>
      <c r="F94" s="26">
        <f t="shared" si="32"/>
        <v>0</v>
      </c>
      <c r="G94" s="26">
        <f t="shared" si="32"/>
        <v>0</v>
      </c>
      <c r="H94" s="26">
        <f t="shared" si="32"/>
        <v>0</v>
      </c>
      <c r="I94" s="26">
        <f t="shared" si="32"/>
        <v>0</v>
      </c>
      <c r="J94" s="26">
        <f t="shared" si="32"/>
        <v>0</v>
      </c>
      <c r="K94" s="26">
        <f t="shared" si="32"/>
        <v>0</v>
      </c>
    </row>
    <row r="95" spans="1:11">
      <c r="A95" s="48">
        <v>422</v>
      </c>
      <c r="B95" s="20"/>
      <c r="C95" s="9" t="s">
        <v>20</v>
      </c>
      <c r="D95" s="26">
        <f>SUM(D96:D100)</f>
        <v>0</v>
      </c>
      <c r="E95" s="26">
        <f t="shared" ref="E95:K95" si="33">SUM(E96:E100)</f>
        <v>0</v>
      </c>
      <c r="F95" s="26">
        <f t="shared" si="33"/>
        <v>0</v>
      </c>
      <c r="G95" s="26">
        <f t="shared" si="33"/>
        <v>0</v>
      </c>
      <c r="H95" s="26">
        <f t="shared" si="33"/>
        <v>0</v>
      </c>
      <c r="I95" s="26">
        <f t="shared" si="33"/>
        <v>0</v>
      </c>
      <c r="J95" s="26">
        <f t="shared" si="33"/>
        <v>0</v>
      </c>
      <c r="K95" s="26">
        <f t="shared" si="33"/>
        <v>0</v>
      </c>
    </row>
    <row r="96" spans="1:11" s="57" customFormat="1">
      <c r="A96" s="54">
        <v>4221</v>
      </c>
      <c r="B96" s="55">
        <v>533</v>
      </c>
      <c r="C96" s="56" t="s">
        <v>24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</row>
    <row r="97" spans="1:11" s="57" customFormat="1">
      <c r="A97" s="54">
        <v>4222</v>
      </c>
      <c r="B97" s="55">
        <v>534</v>
      </c>
      <c r="C97" s="56" t="s">
        <v>25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</row>
    <row r="98" spans="1:11" s="57" customFormat="1">
      <c r="A98" s="54">
        <v>4223</v>
      </c>
      <c r="B98" s="55">
        <v>535</v>
      </c>
      <c r="C98" s="56" t="s">
        <v>26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</row>
    <row r="99" spans="1:11" s="57" customFormat="1">
      <c r="A99" s="54">
        <v>4226</v>
      </c>
      <c r="B99" s="55">
        <v>536</v>
      </c>
      <c r="C99" s="56" t="s">
        <v>27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</row>
    <row r="100" spans="1:11" s="57" customFormat="1" ht="26.4">
      <c r="A100" s="54">
        <v>4227</v>
      </c>
      <c r="B100" s="55">
        <v>537</v>
      </c>
      <c r="C100" s="56" t="s">
        <v>28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</row>
    <row r="101" spans="1:11">
      <c r="A101" s="48">
        <v>423</v>
      </c>
      <c r="B101" s="20"/>
      <c r="C101" s="9" t="s">
        <v>123</v>
      </c>
      <c r="D101" s="31">
        <f>SUM(D102)</f>
        <v>0</v>
      </c>
      <c r="E101" s="31">
        <f t="shared" ref="E101:K101" si="34">SUM(E102)</f>
        <v>0</v>
      </c>
      <c r="F101" s="31">
        <f t="shared" si="34"/>
        <v>0</v>
      </c>
      <c r="G101" s="31">
        <f t="shared" si="34"/>
        <v>0</v>
      </c>
      <c r="H101" s="31">
        <f t="shared" si="34"/>
        <v>0</v>
      </c>
      <c r="I101" s="31">
        <f t="shared" si="34"/>
        <v>0</v>
      </c>
      <c r="J101" s="31">
        <f t="shared" si="34"/>
        <v>0</v>
      </c>
      <c r="K101" s="31">
        <f t="shared" si="34"/>
        <v>0</v>
      </c>
    </row>
    <row r="102" spans="1:11" s="57" customFormat="1">
      <c r="A102" s="54">
        <v>4231</v>
      </c>
      <c r="B102" s="55">
        <v>1300</v>
      </c>
      <c r="C102" s="56" t="s">
        <v>124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</row>
    <row r="103" spans="1:11">
      <c r="A103" s="48"/>
      <c r="B103" s="20"/>
      <c r="C103" s="9"/>
      <c r="D103" s="26"/>
      <c r="E103" s="38"/>
      <c r="F103" s="38"/>
      <c r="G103" s="38"/>
      <c r="H103" s="38"/>
      <c r="I103" s="38"/>
      <c r="J103" s="38"/>
      <c r="K103" s="38"/>
    </row>
    <row r="104" spans="1:11" ht="39.6">
      <c r="A104" s="47" t="s">
        <v>62</v>
      </c>
      <c r="B104" s="19"/>
      <c r="C104" s="8" t="s">
        <v>63</v>
      </c>
      <c r="D104" s="25">
        <f>SUM(D105)</f>
        <v>12358</v>
      </c>
      <c r="E104" s="25">
        <f t="shared" ref="E104:K105" si="35">SUM(E105)</f>
        <v>12358</v>
      </c>
      <c r="F104" s="25">
        <f t="shared" si="35"/>
        <v>0</v>
      </c>
      <c r="G104" s="25">
        <f t="shared" si="35"/>
        <v>0</v>
      </c>
      <c r="H104" s="25">
        <f t="shared" si="35"/>
        <v>0</v>
      </c>
      <c r="I104" s="25">
        <f t="shared" si="35"/>
        <v>0</v>
      </c>
      <c r="J104" s="25">
        <f t="shared" si="35"/>
        <v>0</v>
      </c>
      <c r="K104" s="25">
        <f t="shared" si="35"/>
        <v>0</v>
      </c>
    </row>
    <row r="105" spans="1:11">
      <c r="A105" s="48">
        <v>3</v>
      </c>
      <c r="B105" s="20"/>
      <c r="C105" s="9" t="s">
        <v>29</v>
      </c>
      <c r="D105" s="26">
        <f>SUM(D106)</f>
        <v>12358</v>
      </c>
      <c r="E105" s="26">
        <f t="shared" si="35"/>
        <v>12358</v>
      </c>
      <c r="F105" s="26">
        <f t="shared" si="35"/>
        <v>0</v>
      </c>
      <c r="G105" s="26">
        <f t="shared" si="35"/>
        <v>0</v>
      </c>
      <c r="H105" s="26">
        <f t="shared" si="35"/>
        <v>0</v>
      </c>
      <c r="I105" s="26">
        <f t="shared" si="35"/>
        <v>0</v>
      </c>
      <c r="J105" s="26">
        <f t="shared" si="35"/>
        <v>0</v>
      </c>
      <c r="K105" s="26">
        <f t="shared" si="35"/>
        <v>0</v>
      </c>
    </row>
    <row r="106" spans="1:11">
      <c r="A106" s="48">
        <v>32</v>
      </c>
      <c r="B106" s="20"/>
      <c r="C106" s="9" t="s">
        <v>13</v>
      </c>
      <c r="D106" s="26">
        <f>SUM(D107)</f>
        <v>12358</v>
      </c>
      <c r="E106" s="26">
        <f t="shared" ref="E106:K106" si="36">SUM(E107)</f>
        <v>12358</v>
      </c>
      <c r="F106" s="26">
        <f t="shared" si="36"/>
        <v>0</v>
      </c>
      <c r="G106" s="26">
        <f t="shared" si="36"/>
        <v>0</v>
      </c>
      <c r="H106" s="26">
        <f t="shared" si="36"/>
        <v>0</v>
      </c>
      <c r="I106" s="26">
        <f t="shared" si="36"/>
        <v>0</v>
      </c>
      <c r="J106" s="26">
        <f t="shared" si="36"/>
        <v>0</v>
      </c>
      <c r="K106" s="26">
        <f t="shared" si="36"/>
        <v>0</v>
      </c>
    </row>
    <row r="107" spans="1:11">
      <c r="A107" s="48">
        <v>323</v>
      </c>
      <c r="B107" s="20"/>
      <c r="C107" s="9" t="s">
        <v>16</v>
      </c>
      <c r="D107" s="26">
        <f>SUM(D108,D109)</f>
        <v>12358</v>
      </c>
      <c r="E107" s="26">
        <f t="shared" ref="E107:K107" si="37">SUM(E108,E109)</f>
        <v>12358</v>
      </c>
      <c r="F107" s="26">
        <f t="shared" si="37"/>
        <v>0</v>
      </c>
      <c r="G107" s="26">
        <f t="shared" si="37"/>
        <v>0</v>
      </c>
      <c r="H107" s="26">
        <f t="shared" si="37"/>
        <v>0</v>
      </c>
      <c r="I107" s="26">
        <f t="shared" si="37"/>
        <v>0</v>
      </c>
      <c r="J107" s="26">
        <f t="shared" si="37"/>
        <v>0</v>
      </c>
      <c r="K107" s="26">
        <f t="shared" si="37"/>
        <v>0</v>
      </c>
    </row>
    <row r="108" spans="1:11" s="57" customFormat="1">
      <c r="A108" s="54">
        <v>3232</v>
      </c>
      <c r="B108" s="55">
        <v>538</v>
      </c>
      <c r="C108" s="56" t="s">
        <v>30</v>
      </c>
      <c r="D108" s="27">
        <f>+E108</f>
        <v>12358</v>
      </c>
      <c r="E108" s="27">
        <v>12358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</row>
    <row r="109" spans="1:11" s="57" customFormat="1">
      <c r="A109" s="54">
        <v>3237</v>
      </c>
      <c r="B109" s="55">
        <v>539</v>
      </c>
      <c r="C109" s="56" t="s">
        <v>31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</row>
    <row r="110" spans="1:11">
      <c r="A110" s="48"/>
      <c r="B110" s="20"/>
      <c r="C110" s="9"/>
      <c r="D110" s="26"/>
      <c r="E110" s="38"/>
      <c r="F110" s="38"/>
      <c r="G110" s="38"/>
      <c r="H110" s="38"/>
      <c r="I110" s="38"/>
      <c r="J110" s="38"/>
      <c r="K110" s="38"/>
    </row>
    <row r="111" spans="1:11" ht="26.4">
      <c r="A111" s="47" t="s">
        <v>64</v>
      </c>
      <c r="B111" s="19"/>
      <c r="C111" s="8" t="s">
        <v>65</v>
      </c>
      <c r="D111" s="25">
        <f>SUM(D112)</f>
        <v>0</v>
      </c>
      <c r="E111" s="25">
        <f t="shared" ref="E111:K112" si="38">SUM(E112)</f>
        <v>0</v>
      </c>
      <c r="F111" s="25">
        <f t="shared" si="38"/>
        <v>0</v>
      </c>
      <c r="G111" s="25">
        <f t="shared" si="38"/>
        <v>0</v>
      </c>
      <c r="H111" s="25">
        <f t="shared" si="38"/>
        <v>0</v>
      </c>
      <c r="I111" s="25">
        <f t="shared" si="38"/>
        <v>0</v>
      </c>
      <c r="J111" s="25">
        <f t="shared" si="38"/>
        <v>0</v>
      </c>
      <c r="K111" s="25">
        <f t="shared" si="38"/>
        <v>0</v>
      </c>
    </row>
    <row r="112" spans="1:11">
      <c r="A112" s="48">
        <v>3</v>
      </c>
      <c r="B112" s="20"/>
      <c r="C112" s="9" t="s">
        <v>29</v>
      </c>
      <c r="D112" s="26">
        <f>SUM(D113)</f>
        <v>0</v>
      </c>
      <c r="E112" s="26">
        <f t="shared" si="38"/>
        <v>0</v>
      </c>
      <c r="F112" s="26">
        <f t="shared" si="38"/>
        <v>0</v>
      </c>
      <c r="G112" s="26">
        <f t="shared" si="38"/>
        <v>0</v>
      </c>
      <c r="H112" s="26">
        <f t="shared" si="38"/>
        <v>0</v>
      </c>
      <c r="I112" s="26">
        <f t="shared" si="38"/>
        <v>0</v>
      </c>
      <c r="J112" s="26">
        <f t="shared" si="38"/>
        <v>0</v>
      </c>
      <c r="K112" s="26">
        <f t="shared" si="38"/>
        <v>0</v>
      </c>
    </row>
    <row r="113" spans="1:11">
      <c r="A113" s="48">
        <v>32</v>
      </c>
      <c r="B113" s="20"/>
      <c r="C113" s="9" t="s">
        <v>13</v>
      </c>
      <c r="D113" s="26">
        <f>SUM(D114)</f>
        <v>0</v>
      </c>
      <c r="E113" s="26">
        <f t="shared" ref="E113:K113" si="39">SUM(E114)</f>
        <v>0</v>
      </c>
      <c r="F113" s="26">
        <f t="shared" si="39"/>
        <v>0</v>
      </c>
      <c r="G113" s="26">
        <f t="shared" si="39"/>
        <v>0</v>
      </c>
      <c r="H113" s="26">
        <f t="shared" si="39"/>
        <v>0</v>
      </c>
      <c r="I113" s="26">
        <f t="shared" si="39"/>
        <v>0</v>
      </c>
      <c r="J113" s="26">
        <f t="shared" si="39"/>
        <v>0</v>
      </c>
      <c r="K113" s="26">
        <f t="shared" si="39"/>
        <v>0</v>
      </c>
    </row>
    <row r="114" spans="1:11">
      <c r="A114" s="48">
        <v>323</v>
      </c>
      <c r="B114" s="20"/>
      <c r="C114" s="9" t="s">
        <v>16</v>
      </c>
      <c r="D114" s="26">
        <f>SUM(D115)</f>
        <v>0</v>
      </c>
      <c r="E114" s="26">
        <f t="shared" ref="E114:K114" si="40">SUM(E115)</f>
        <v>0</v>
      </c>
      <c r="F114" s="26">
        <f t="shared" si="40"/>
        <v>0</v>
      </c>
      <c r="G114" s="26">
        <f t="shared" si="40"/>
        <v>0</v>
      </c>
      <c r="H114" s="26">
        <f t="shared" si="40"/>
        <v>0</v>
      </c>
      <c r="I114" s="26">
        <f t="shared" si="40"/>
        <v>0</v>
      </c>
      <c r="J114" s="26">
        <f t="shared" si="40"/>
        <v>0</v>
      </c>
      <c r="K114" s="26">
        <f t="shared" si="40"/>
        <v>0</v>
      </c>
    </row>
    <row r="115" spans="1:11" s="57" customFormat="1">
      <c r="A115" s="54">
        <v>3232</v>
      </c>
      <c r="B115" s="55">
        <v>540</v>
      </c>
      <c r="C115" s="56" t="s">
        <v>30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</row>
    <row r="116" spans="1:11">
      <c r="A116" s="48"/>
      <c r="B116" s="20"/>
      <c r="C116" s="9"/>
      <c r="D116" s="26"/>
      <c r="E116" s="38"/>
      <c r="F116" s="38"/>
      <c r="G116" s="38"/>
      <c r="H116" s="38"/>
      <c r="I116" s="38"/>
      <c r="J116" s="38"/>
      <c r="K116" s="38"/>
    </row>
    <row r="117" spans="1:11" ht="26.4">
      <c r="A117" s="47" t="s">
        <v>66</v>
      </c>
      <c r="B117" s="19"/>
      <c r="C117" s="8" t="s">
        <v>67</v>
      </c>
      <c r="D117" s="25">
        <f>SUM(D118)</f>
        <v>189280</v>
      </c>
      <c r="E117" s="25">
        <f t="shared" ref="E117:K117" si="41">SUM(E118)</f>
        <v>189280</v>
      </c>
      <c r="F117" s="25">
        <f t="shared" si="41"/>
        <v>0</v>
      </c>
      <c r="G117" s="25">
        <f t="shared" si="41"/>
        <v>0</v>
      </c>
      <c r="H117" s="25">
        <f t="shared" si="41"/>
        <v>0</v>
      </c>
      <c r="I117" s="25">
        <f t="shared" si="41"/>
        <v>0</v>
      </c>
      <c r="J117" s="25">
        <f t="shared" si="41"/>
        <v>0</v>
      </c>
      <c r="K117" s="25">
        <f t="shared" si="41"/>
        <v>0</v>
      </c>
    </row>
    <row r="118" spans="1:11">
      <c r="A118" s="48">
        <v>3</v>
      </c>
      <c r="B118" s="20"/>
      <c r="C118" s="9" t="s">
        <v>29</v>
      </c>
      <c r="D118" s="26">
        <f>SUM(D119,D149,D154)</f>
        <v>189280</v>
      </c>
      <c r="E118" s="26">
        <f t="shared" ref="E118:K118" si="42">SUM(E119,E149,E154)</f>
        <v>189280</v>
      </c>
      <c r="F118" s="26">
        <f t="shared" si="42"/>
        <v>0</v>
      </c>
      <c r="G118" s="26">
        <f t="shared" si="42"/>
        <v>0</v>
      </c>
      <c r="H118" s="26">
        <f t="shared" si="42"/>
        <v>0</v>
      </c>
      <c r="I118" s="26">
        <f t="shared" si="42"/>
        <v>0</v>
      </c>
      <c r="J118" s="26">
        <f t="shared" si="42"/>
        <v>0</v>
      </c>
      <c r="K118" s="26">
        <f t="shared" si="42"/>
        <v>0</v>
      </c>
    </row>
    <row r="119" spans="1:11">
      <c r="A119" s="48">
        <v>32</v>
      </c>
      <c r="B119" s="20"/>
      <c r="C119" s="9" t="s">
        <v>13</v>
      </c>
      <c r="D119" s="26">
        <f>SUM(D120,D124,D130,D140,D142)</f>
        <v>189005</v>
      </c>
      <c r="E119" s="26">
        <f t="shared" ref="E119:K119" si="43">SUM(E120,E124,E130,E140,E142)</f>
        <v>189005</v>
      </c>
      <c r="F119" s="26">
        <f t="shared" si="43"/>
        <v>0</v>
      </c>
      <c r="G119" s="26">
        <f t="shared" si="43"/>
        <v>0</v>
      </c>
      <c r="H119" s="26">
        <f t="shared" si="43"/>
        <v>0</v>
      </c>
      <c r="I119" s="26">
        <f t="shared" si="43"/>
        <v>0</v>
      </c>
      <c r="J119" s="26">
        <f t="shared" si="43"/>
        <v>0</v>
      </c>
      <c r="K119" s="26">
        <f t="shared" si="43"/>
        <v>0</v>
      </c>
    </row>
    <row r="120" spans="1:11">
      <c r="A120" s="48">
        <v>321</v>
      </c>
      <c r="B120" s="20"/>
      <c r="C120" s="9" t="s">
        <v>14</v>
      </c>
      <c r="D120" s="29">
        <f>SUM(D121:D123)</f>
        <v>38500</v>
      </c>
      <c r="E120" s="29">
        <f t="shared" ref="E120:K120" si="44">SUM(E121:E123)</f>
        <v>38500</v>
      </c>
      <c r="F120" s="29">
        <f t="shared" si="44"/>
        <v>0</v>
      </c>
      <c r="G120" s="29">
        <f t="shared" si="44"/>
        <v>0</v>
      </c>
      <c r="H120" s="29">
        <f t="shared" si="44"/>
        <v>0</v>
      </c>
      <c r="I120" s="29">
        <f t="shared" si="44"/>
        <v>0</v>
      </c>
      <c r="J120" s="29">
        <f t="shared" si="44"/>
        <v>0</v>
      </c>
      <c r="K120" s="29">
        <f t="shared" si="44"/>
        <v>0</v>
      </c>
    </row>
    <row r="121" spans="1:11" s="57" customFormat="1">
      <c r="A121" s="54">
        <v>3211</v>
      </c>
      <c r="B121" s="55">
        <v>541</v>
      </c>
      <c r="C121" s="56" t="s">
        <v>32</v>
      </c>
      <c r="D121" s="27">
        <f>+E121</f>
        <v>33000</v>
      </c>
      <c r="E121" s="27">
        <v>33000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</row>
    <row r="122" spans="1:11" s="57" customFormat="1">
      <c r="A122" s="54">
        <v>3213</v>
      </c>
      <c r="B122" s="55">
        <v>542</v>
      </c>
      <c r="C122" s="56" t="s">
        <v>33</v>
      </c>
      <c r="D122" s="27">
        <f>+E122</f>
        <v>5000</v>
      </c>
      <c r="E122" s="27">
        <v>5000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</row>
    <row r="123" spans="1:11" s="57" customFormat="1">
      <c r="A123" s="54">
        <v>3214</v>
      </c>
      <c r="B123" s="55">
        <v>543</v>
      </c>
      <c r="C123" s="56" t="s">
        <v>34</v>
      </c>
      <c r="D123" s="27">
        <f>+E123</f>
        <v>500</v>
      </c>
      <c r="E123" s="27">
        <v>500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</row>
    <row r="124" spans="1:11">
      <c r="A124" s="48">
        <v>322</v>
      </c>
      <c r="B124" s="20"/>
      <c r="C124" s="9" t="s">
        <v>15</v>
      </c>
      <c r="D124" s="29">
        <f>SUM(D125:D129)</f>
        <v>84000</v>
      </c>
      <c r="E124" s="29">
        <f t="shared" ref="E124:K124" si="45">SUM(E125:E129)</f>
        <v>84000</v>
      </c>
      <c r="F124" s="29">
        <f t="shared" si="45"/>
        <v>0</v>
      </c>
      <c r="G124" s="29">
        <f t="shared" si="45"/>
        <v>0</v>
      </c>
      <c r="H124" s="29">
        <f t="shared" si="45"/>
        <v>0</v>
      </c>
      <c r="I124" s="29">
        <f t="shared" si="45"/>
        <v>0</v>
      </c>
      <c r="J124" s="29">
        <f t="shared" si="45"/>
        <v>0</v>
      </c>
      <c r="K124" s="29">
        <f t="shared" si="45"/>
        <v>0</v>
      </c>
    </row>
    <row r="125" spans="1:11" s="57" customFormat="1" ht="26.4">
      <c r="A125" s="54">
        <v>3221</v>
      </c>
      <c r="B125" s="55">
        <v>544</v>
      </c>
      <c r="C125" s="56" t="s">
        <v>35</v>
      </c>
      <c r="D125" s="27">
        <f>+E125</f>
        <v>49000</v>
      </c>
      <c r="E125" s="27">
        <v>49000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</row>
    <row r="126" spans="1:11" s="57" customFormat="1">
      <c r="A126" s="54">
        <v>3222</v>
      </c>
      <c r="B126" s="55">
        <v>545</v>
      </c>
      <c r="C126" s="56" t="s">
        <v>68</v>
      </c>
      <c r="D126" s="27">
        <f>+E126</f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</row>
    <row r="127" spans="1:11" s="57" customFormat="1" ht="26.4">
      <c r="A127" s="54">
        <v>3224</v>
      </c>
      <c r="B127" s="55">
        <v>546</v>
      </c>
      <c r="C127" s="56" t="s">
        <v>37</v>
      </c>
      <c r="D127" s="27">
        <f>+E127</f>
        <v>13000</v>
      </c>
      <c r="E127" s="27">
        <v>13000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</row>
    <row r="128" spans="1:11" s="57" customFormat="1">
      <c r="A128" s="54">
        <v>3225</v>
      </c>
      <c r="B128" s="55">
        <v>547</v>
      </c>
      <c r="C128" s="56" t="s">
        <v>38</v>
      </c>
      <c r="D128" s="27">
        <f>+E128</f>
        <v>20000</v>
      </c>
      <c r="E128" s="27">
        <v>20000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</row>
    <row r="129" spans="1:11" s="57" customFormat="1">
      <c r="A129" s="54">
        <v>3227</v>
      </c>
      <c r="B129" s="55">
        <v>548</v>
      </c>
      <c r="C129" s="58" t="s">
        <v>39</v>
      </c>
      <c r="D129" s="27">
        <f>+E129</f>
        <v>2000</v>
      </c>
      <c r="E129" s="27">
        <v>2000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</row>
    <row r="130" spans="1:11">
      <c r="A130" s="48">
        <v>323</v>
      </c>
      <c r="B130" s="20"/>
      <c r="C130" s="9" t="s">
        <v>16</v>
      </c>
      <c r="D130" s="29">
        <f>SUM(D131:D139)</f>
        <v>49350</v>
      </c>
      <c r="E130" s="29">
        <f t="shared" ref="E130:K130" si="46">SUM(E131:E139)</f>
        <v>49350</v>
      </c>
      <c r="F130" s="29">
        <f t="shared" si="46"/>
        <v>0</v>
      </c>
      <c r="G130" s="29">
        <f t="shared" si="46"/>
        <v>0</v>
      </c>
      <c r="H130" s="29">
        <f t="shared" si="46"/>
        <v>0</v>
      </c>
      <c r="I130" s="29">
        <f t="shared" si="46"/>
        <v>0</v>
      </c>
      <c r="J130" s="29">
        <f t="shared" si="46"/>
        <v>0</v>
      </c>
      <c r="K130" s="29">
        <f t="shared" si="46"/>
        <v>0</v>
      </c>
    </row>
    <row r="131" spans="1:11" s="57" customFormat="1">
      <c r="A131" s="54">
        <v>3231</v>
      </c>
      <c r="B131" s="55">
        <v>549</v>
      </c>
      <c r="C131" s="56" t="s">
        <v>40</v>
      </c>
      <c r="D131" s="27">
        <f>+E131</f>
        <v>6300</v>
      </c>
      <c r="E131" s="27">
        <v>6300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</row>
    <row r="132" spans="1:11" s="57" customFormat="1">
      <c r="A132" s="54">
        <v>3232</v>
      </c>
      <c r="B132" s="55">
        <v>550</v>
      </c>
      <c r="C132" s="56" t="s">
        <v>30</v>
      </c>
      <c r="D132" s="27">
        <f>+E132</f>
        <v>8000</v>
      </c>
      <c r="E132" s="27">
        <v>8000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</row>
    <row r="133" spans="1:11" s="57" customFormat="1">
      <c r="A133" s="54">
        <v>3233</v>
      </c>
      <c r="B133" s="55">
        <v>551</v>
      </c>
      <c r="C133" s="56" t="s">
        <v>41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</row>
    <row r="134" spans="1:11" s="57" customFormat="1">
      <c r="A134" s="54">
        <v>3234</v>
      </c>
      <c r="B134" s="55">
        <v>552</v>
      </c>
      <c r="C134" s="56" t="s">
        <v>42</v>
      </c>
      <c r="D134" s="27">
        <f>+E134</f>
        <v>34375</v>
      </c>
      <c r="E134" s="27">
        <v>34375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</row>
    <row r="135" spans="1:11" s="57" customFormat="1">
      <c r="A135" s="54">
        <v>3235</v>
      </c>
      <c r="B135" s="55">
        <v>553</v>
      </c>
      <c r="C135" s="56" t="s">
        <v>43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</row>
    <row r="136" spans="1:11" s="57" customFormat="1">
      <c r="A136" s="54">
        <v>3236</v>
      </c>
      <c r="B136" s="55">
        <v>554</v>
      </c>
      <c r="C136" s="56" t="s">
        <v>44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</row>
    <row r="137" spans="1:11" s="57" customFormat="1">
      <c r="A137" s="54">
        <v>3237</v>
      </c>
      <c r="B137" s="55">
        <v>555</v>
      </c>
      <c r="C137" s="56" t="s">
        <v>31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</row>
    <row r="138" spans="1:11" s="57" customFormat="1">
      <c r="A138" s="54">
        <v>3238</v>
      </c>
      <c r="B138" s="55">
        <v>556</v>
      </c>
      <c r="C138" s="56" t="s">
        <v>45</v>
      </c>
      <c r="D138" s="27">
        <f>+E138</f>
        <v>675</v>
      </c>
      <c r="E138" s="27">
        <v>675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</row>
    <row r="139" spans="1:11" s="57" customFormat="1">
      <c r="A139" s="54">
        <v>3239</v>
      </c>
      <c r="B139" s="55">
        <v>557</v>
      </c>
      <c r="C139" s="56" t="s">
        <v>46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</row>
    <row r="140" spans="1:11" ht="26.4">
      <c r="A140" s="48">
        <v>324</v>
      </c>
      <c r="B140" s="20"/>
      <c r="C140" s="9" t="s">
        <v>47</v>
      </c>
      <c r="D140" s="29">
        <f>SUM(D141)</f>
        <v>0</v>
      </c>
      <c r="E140" s="29">
        <f t="shared" ref="E140:K140" si="47">SUM(E141)</f>
        <v>0</v>
      </c>
      <c r="F140" s="29">
        <f t="shared" si="47"/>
        <v>0</v>
      </c>
      <c r="G140" s="29">
        <f t="shared" si="47"/>
        <v>0</v>
      </c>
      <c r="H140" s="29">
        <f t="shared" si="47"/>
        <v>0</v>
      </c>
      <c r="I140" s="29">
        <f t="shared" si="47"/>
        <v>0</v>
      </c>
      <c r="J140" s="29">
        <f t="shared" si="47"/>
        <v>0</v>
      </c>
      <c r="K140" s="29">
        <f t="shared" si="47"/>
        <v>0</v>
      </c>
    </row>
    <row r="141" spans="1:11" s="57" customFormat="1" ht="26.4">
      <c r="A141" s="54">
        <v>3241</v>
      </c>
      <c r="B141" s="55">
        <v>558</v>
      </c>
      <c r="C141" s="56" t="s">
        <v>47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</row>
    <row r="142" spans="1:11">
      <c r="A142" s="48">
        <v>329</v>
      </c>
      <c r="B142" s="20"/>
      <c r="C142" s="9" t="s">
        <v>17</v>
      </c>
      <c r="D142" s="29">
        <f>SUM(D143:D148)</f>
        <v>17155</v>
      </c>
      <c r="E142" s="29">
        <f t="shared" ref="E142:K142" si="48">SUM(E143:E148)</f>
        <v>17155</v>
      </c>
      <c r="F142" s="29">
        <f t="shared" si="48"/>
        <v>0</v>
      </c>
      <c r="G142" s="29">
        <f t="shared" si="48"/>
        <v>0</v>
      </c>
      <c r="H142" s="29">
        <f t="shared" si="48"/>
        <v>0</v>
      </c>
      <c r="I142" s="29">
        <f t="shared" si="48"/>
        <v>0</v>
      </c>
      <c r="J142" s="29">
        <f t="shared" si="48"/>
        <v>0</v>
      </c>
      <c r="K142" s="29">
        <f t="shared" si="48"/>
        <v>0</v>
      </c>
    </row>
    <row r="143" spans="1:11" s="57" customFormat="1">
      <c r="A143" s="54">
        <v>3292</v>
      </c>
      <c r="B143" s="55">
        <v>559</v>
      </c>
      <c r="C143" s="56" t="s">
        <v>48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</row>
    <row r="144" spans="1:11" s="57" customFormat="1">
      <c r="A144" s="54">
        <v>3293</v>
      </c>
      <c r="B144" s="55">
        <v>560</v>
      </c>
      <c r="C144" s="56" t="s">
        <v>49</v>
      </c>
      <c r="D144" s="27">
        <f>+E144</f>
        <v>5000</v>
      </c>
      <c r="E144" s="27">
        <v>5000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</row>
    <row r="145" spans="1:11" s="57" customFormat="1">
      <c r="A145" s="54">
        <v>3294</v>
      </c>
      <c r="B145" s="55">
        <v>561</v>
      </c>
      <c r="C145" s="59" t="s">
        <v>120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</row>
    <row r="146" spans="1:11" s="57" customFormat="1">
      <c r="A146" s="54">
        <v>3295</v>
      </c>
      <c r="B146" s="55">
        <v>562</v>
      </c>
      <c r="C146" s="56" t="s">
        <v>50</v>
      </c>
      <c r="D146" s="27">
        <f>+E146</f>
        <v>125</v>
      </c>
      <c r="E146" s="27">
        <v>125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</row>
    <row r="147" spans="1:11" s="57" customFormat="1">
      <c r="A147" s="54">
        <v>3296</v>
      </c>
      <c r="B147" s="55">
        <v>1301</v>
      </c>
      <c r="C147" s="56" t="s">
        <v>125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</row>
    <row r="148" spans="1:11" s="57" customFormat="1">
      <c r="A148" s="54">
        <v>3299</v>
      </c>
      <c r="B148" s="55">
        <v>563</v>
      </c>
      <c r="C148" s="56" t="s">
        <v>17</v>
      </c>
      <c r="D148" s="27">
        <f>+E148</f>
        <v>12030</v>
      </c>
      <c r="E148" s="27">
        <v>12030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</row>
    <row r="149" spans="1:11">
      <c r="A149" s="48">
        <v>34</v>
      </c>
      <c r="B149" s="20"/>
      <c r="C149" s="9" t="s">
        <v>51</v>
      </c>
      <c r="D149" s="29">
        <f>SUM(D150)</f>
        <v>275</v>
      </c>
      <c r="E149" s="29">
        <f t="shared" ref="E149:K149" si="49">SUM(E150)</f>
        <v>275</v>
      </c>
      <c r="F149" s="29">
        <f t="shared" si="49"/>
        <v>0</v>
      </c>
      <c r="G149" s="29">
        <f t="shared" si="49"/>
        <v>0</v>
      </c>
      <c r="H149" s="29">
        <f t="shared" si="49"/>
        <v>0</v>
      </c>
      <c r="I149" s="29">
        <f t="shared" si="49"/>
        <v>0</v>
      </c>
      <c r="J149" s="29">
        <f t="shared" si="49"/>
        <v>0</v>
      </c>
      <c r="K149" s="29">
        <f t="shared" si="49"/>
        <v>0</v>
      </c>
    </row>
    <row r="150" spans="1:11">
      <c r="A150" s="48">
        <v>343</v>
      </c>
      <c r="B150" s="20"/>
      <c r="C150" s="9" t="s">
        <v>18</v>
      </c>
      <c r="D150" s="29">
        <f>SUM(D151:D153)</f>
        <v>275</v>
      </c>
      <c r="E150" s="29">
        <f t="shared" ref="E150:K150" si="50">SUM(E151:E153)</f>
        <v>275</v>
      </c>
      <c r="F150" s="29">
        <f t="shared" si="50"/>
        <v>0</v>
      </c>
      <c r="G150" s="29">
        <f t="shared" si="50"/>
        <v>0</v>
      </c>
      <c r="H150" s="29">
        <f t="shared" si="50"/>
        <v>0</v>
      </c>
      <c r="I150" s="29">
        <f t="shared" si="50"/>
        <v>0</v>
      </c>
      <c r="J150" s="29">
        <f t="shared" si="50"/>
        <v>0</v>
      </c>
      <c r="K150" s="29">
        <f t="shared" si="50"/>
        <v>0</v>
      </c>
    </row>
    <row r="151" spans="1:11" s="57" customFormat="1">
      <c r="A151" s="54">
        <v>3431</v>
      </c>
      <c r="B151" s="55">
        <v>564</v>
      </c>
      <c r="C151" s="56" t="s">
        <v>52</v>
      </c>
      <c r="D151" s="27">
        <f>+E151</f>
        <v>275</v>
      </c>
      <c r="E151" s="27">
        <v>275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</row>
    <row r="152" spans="1:11" s="57" customFormat="1">
      <c r="A152" s="54">
        <v>3433</v>
      </c>
      <c r="B152" s="55">
        <v>565</v>
      </c>
      <c r="C152" s="56" t="s">
        <v>53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</row>
    <row r="153" spans="1:11" s="57" customFormat="1">
      <c r="A153" s="54">
        <v>3434</v>
      </c>
      <c r="B153" s="55">
        <v>566</v>
      </c>
      <c r="C153" s="56" t="s">
        <v>54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</row>
    <row r="154" spans="1:11">
      <c r="A154" s="48">
        <v>38</v>
      </c>
      <c r="B154" s="20"/>
      <c r="C154" s="9" t="s">
        <v>69</v>
      </c>
      <c r="D154" s="29">
        <f>SUM(D155)</f>
        <v>0</v>
      </c>
      <c r="E154" s="29">
        <f t="shared" ref="E154:K155" si="51">SUM(E155)</f>
        <v>0</v>
      </c>
      <c r="F154" s="29">
        <f t="shared" si="51"/>
        <v>0</v>
      </c>
      <c r="G154" s="29">
        <f t="shared" si="51"/>
        <v>0</v>
      </c>
      <c r="H154" s="29">
        <f t="shared" si="51"/>
        <v>0</v>
      </c>
      <c r="I154" s="29">
        <f t="shared" si="51"/>
        <v>0</v>
      </c>
      <c r="J154" s="29">
        <f t="shared" si="51"/>
        <v>0</v>
      </c>
      <c r="K154" s="29">
        <f t="shared" si="51"/>
        <v>0</v>
      </c>
    </row>
    <row r="155" spans="1:11">
      <c r="A155" s="48">
        <v>381</v>
      </c>
      <c r="B155" s="20"/>
      <c r="C155" s="9" t="s">
        <v>70</v>
      </c>
      <c r="D155" s="29">
        <f>SUM(D156)</f>
        <v>0</v>
      </c>
      <c r="E155" s="29">
        <f t="shared" si="51"/>
        <v>0</v>
      </c>
      <c r="F155" s="29">
        <f t="shared" si="51"/>
        <v>0</v>
      </c>
      <c r="G155" s="29">
        <f t="shared" si="51"/>
        <v>0</v>
      </c>
      <c r="H155" s="29">
        <f t="shared" si="51"/>
        <v>0</v>
      </c>
      <c r="I155" s="29">
        <f t="shared" si="51"/>
        <v>0</v>
      </c>
      <c r="J155" s="29">
        <f t="shared" si="51"/>
        <v>0</v>
      </c>
      <c r="K155" s="29">
        <f t="shared" si="51"/>
        <v>0</v>
      </c>
    </row>
    <row r="156" spans="1:11" s="57" customFormat="1">
      <c r="A156" s="54">
        <v>3811</v>
      </c>
      <c r="B156" s="55">
        <v>567</v>
      </c>
      <c r="C156" s="56" t="s">
        <v>19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</row>
    <row r="157" spans="1:11">
      <c r="A157" s="48"/>
      <c r="B157" s="20"/>
      <c r="C157" s="9"/>
      <c r="D157" s="26"/>
      <c r="E157" s="38"/>
      <c r="F157" s="38"/>
      <c r="G157" s="38"/>
      <c r="H157" s="38"/>
      <c r="I157" s="38"/>
      <c r="J157" s="38"/>
      <c r="K157" s="38"/>
    </row>
    <row r="158" spans="1:11" ht="26.4">
      <c r="A158" s="47" t="s">
        <v>71</v>
      </c>
      <c r="B158" s="19"/>
      <c r="C158" s="8" t="s">
        <v>72</v>
      </c>
      <c r="D158" s="28">
        <f>SUM(D159)</f>
        <v>457430</v>
      </c>
      <c r="E158" s="28">
        <f t="shared" ref="E158:K158" si="52">SUM(E159)</f>
        <v>457430</v>
      </c>
      <c r="F158" s="28">
        <f t="shared" si="52"/>
        <v>0</v>
      </c>
      <c r="G158" s="28">
        <f t="shared" si="52"/>
        <v>0</v>
      </c>
      <c r="H158" s="28">
        <f t="shared" si="52"/>
        <v>0</v>
      </c>
      <c r="I158" s="28">
        <f t="shared" si="52"/>
        <v>0</v>
      </c>
      <c r="J158" s="28">
        <f t="shared" si="52"/>
        <v>0</v>
      </c>
      <c r="K158" s="28">
        <f t="shared" si="52"/>
        <v>0</v>
      </c>
    </row>
    <row r="159" spans="1:11">
      <c r="A159" s="48">
        <v>3</v>
      </c>
      <c r="B159" s="20"/>
      <c r="C159" s="9" t="s">
        <v>29</v>
      </c>
      <c r="D159" s="26">
        <f>SUM(D160,D174)</f>
        <v>457430</v>
      </c>
      <c r="E159" s="26">
        <f t="shared" ref="E159:K159" si="53">SUM(E160,E174)</f>
        <v>457430</v>
      </c>
      <c r="F159" s="26">
        <f t="shared" si="53"/>
        <v>0</v>
      </c>
      <c r="G159" s="26">
        <f t="shared" si="53"/>
        <v>0</v>
      </c>
      <c r="H159" s="26">
        <f t="shared" si="53"/>
        <v>0</v>
      </c>
      <c r="I159" s="26">
        <f t="shared" si="53"/>
        <v>0</v>
      </c>
      <c r="J159" s="26">
        <f t="shared" si="53"/>
        <v>0</v>
      </c>
      <c r="K159" s="26">
        <f t="shared" si="53"/>
        <v>0</v>
      </c>
    </row>
    <row r="160" spans="1:11">
      <c r="A160" s="48">
        <v>32</v>
      </c>
      <c r="B160" s="20"/>
      <c r="C160" s="9" t="s">
        <v>13</v>
      </c>
      <c r="D160" s="26">
        <f>SUM(D161,D163,D166,D172)</f>
        <v>457430</v>
      </c>
      <c r="E160" s="26">
        <f t="shared" ref="E160:K160" si="54">SUM(E161,E163,E166,E172)</f>
        <v>457430</v>
      </c>
      <c r="F160" s="26">
        <f t="shared" si="54"/>
        <v>0</v>
      </c>
      <c r="G160" s="26">
        <f t="shared" si="54"/>
        <v>0</v>
      </c>
      <c r="H160" s="26">
        <f t="shared" si="54"/>
        <v>0</v>
      </c>
      <c r="I160" s="26">
        <f t="shared" si="54"/>
        <v>0</v>
      </c>
      <c r="J160" s="26">
        <f t="shared" si="54"/>
        <v>0</v>
      </c>
      <c r="K160" s="26">
        <f t="shared" si="54"/>
        <v>0</v>
      </c>
    </row>
    <row r="161" spans="1:11">
      <c r="A161" s="48">
        <v>321</v>
      </c>
      <c r="B161" s="20"/>
      <c r="C161" s="9" t="s">
        <v>14</v>
      </c>
      <c r="D161" s="26">
        <f>SUM(D162)</f>
        <v>150000</v>
      </c>
      <c r="E161" s="26">
        <f t="shared" ref="E161:K161" si="55">SUM(E162)</f>
        <v>150000</v>
      </c>
      <c r="F161" s="26">
        <f t="shared" si="55"/>
        <v>0</v>
      </c>
      <c r="G161" s="26">
        <f t="shared" si="55"/>
        <v>0</v>
      </c>
      <c r="H161" s="26">
        <f t="shared" si="55"/>
        <v>0</v>
      </c>
      <c r="I161" s="26">
        <f t="shared" si="55"/>
        <v>0</v>
      </c>
      <c r="J161" s="26">
        <f t="shared" si="55"/>
        <v>0</v>
      </c>
      <c r="K161" s="26">
        <f t="shared" si="55"/>
        <v>0</v>
      </c>
    </row>
    <row r="162" spans="1:11" s="57" customFormat="1" ht="26.4">
      <c r="A162" s="54">
        <v>3212</v>
      </c>
      <c r="B162" s="55">
        <v>568</v>
      </c>
      <c r="C162" s="56" t="s">
        <v>73</v>
      </c>
      <c r="D162" s="27">
        <f>+E162</f>
        <v>150000</v>
      </c>
      <c r="E162" s="27">
        <v>150000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</row>
    <row r="163" spans="1:11">
      <c r="A163" s="48">
        <v>322</v>
      </c>
      <c r="B163" s="20"/>
      <c r="C163" s="9" t="s">
        <v>15</v>
      </c>
      <c r="D163" s="26">
        <f>SUM(D164:D165)</f>
        <v>255000</v>
      </c>
      <c r="E163" s="26">
        <f t="shared" ref="E163:K163" si="56">SUM(E164:E165)</f>
        <v>255000</v>
      </c>
      <c r="F163" s="26">
        <f t="shared" si="56"/>
        <v>0</v>
      </c>
      <c r="G163" s="26">
        <f t="shared" si="56"/>
        <v>0</v>
      </c>
      <c r="H163" s="26">
        <f t="shared" si="56"/>
        <v>0</v>
      </c>
      <c r="I163" s="26">
        <f t="shared" si="56"/>
        <v>0</v>
      </c>
      <c r="J163" s="26">
        <f t="shared" si="56"/>
        <v>0</v>
      </c>
      <c r="K163" s="26">
        <f t="shared" si="56"/>
        <v>0</v>
      </c>
    </row>
    <row r="164" spans="1:11" s="57" customFormat="1">
      <c r="A164" s="54">
        <v>3222</v>
      </c>
      <c r="B164" s="55">
        <v>569</v>
      </c>
      <c r="C164" s="56" t="s">
        <v>68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</row>
    <row r="165" spans="1:11" s="57" customFormat="1">
      <c r="A165" s="54">
        <v>3223</v>
      </c>
      <c r="B165" s="55">
        <v>570</v>
      </c>
      <c r="C165" s="56" t="s">
        <v>36</v>
      </c>
      <c r="D165" s="27">
        <f>+E165</f>
        <v>255000</v>
      </c>
      <c r="E165" s="27">
        <v>255000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</row>
    <row r="166" spans="1:11">
      <c r="A166" s="48">
        <v>323</v>
      </c>
      <c r="B166" s="20"/>
      <c r="C166" s="9" t="s">
        <v>16</v>
      </c>
      <c r="D166" s="26">
        <f>SUM(D167:D171)</f>
        <v>52430</v>
      </c>
      <c r="E166" s="26">
        <f t="shared" ref="E166:K166" si="57">SUM(E167:E171)</f>
        <v>52430</v>
      </c>
      <c r="F166" s="26">
        <f t="shared" si="57"/>
        <v>0</v>
      </c>
      <c r="G166" s="26">
        <f t="shared" si="57"/>
        <v>0</v>
      </c>
      <c r="H166" s="26">
        <f t="shared" si="57"/>
        <v>0</v>
      </c>
      <c r="I166" s="26">
        <f t="shared" si="57"/>
        <v>0</v>
      </c>
      <c r="J166" s="26">
        <f t="shared" si="57"/>
        <v>0</v>
      </c>
      <c r="K166" s="26">
        <f t="shared" si="57"/>
        <v>0</v>
      </c>
    </row>
    <row r="167" spans="1:11" s="57" customFormat="1">
      <c r="A167" s="54">
        <v>3232</v>
      </c>
      <c r="B167" s="55">
        <v>571</v>
      </c>
      <c r="C167" s="56" t="s">
        <v>30</v>
      </c>
      <c r="D167" s="27">
        <f>+E167</f>
        <v>30000</v>
      </c>
      <c r="E167" s="27">
        <v>30000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</row>
    <row r="168" spans="1:11" s="57" customFormat="1">
      <c r="A168" s="54">
        <v>3234</v>
      </c>
      <c r="B168" s="55">
        <v>572</v>
      </c>
      <c r="C168" s="56" t="s">
        <v>42</v>
      </c>
      <c r="D168" s="27">
        <f>+E168</f>
        <v>13430</v>
      </c>
      <c r="E168" s="27">
        <v>13430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</row>
    <row r="169" spans="1:11" s="57" customFormat="1">
      <c r="A169" s="54">
        <v>3235</v>
      </c>
      <c r="B169" s="55">
        <v>573</v>
      </c>
      <c r="C169" s="56" t="s">
        <v>43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</row>
    <row r="170" spans="1:11" s="57" customFormat="1">
      <c r="A170" s="54">
        <v>3236</v>
      </c>
      <c r="B170" s="55">
        <v>574</v>
      </c>
      <c r="C170" s="56" t="s">
        <v>44</v>
      </c>
      <c r="D170" s="27">
        <f>+E170</f>
        <v>9000</v>
      </c>
      <c r="E170" s="27">
        <v>9000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</row>
    <row r="171" spans="1:11" s="57" customFormat="1">
      <c r="A171" s="54">
        <v>3239</v>
      </c>
      <c r="B171" s="55">
        <v>575</v>
      </c>
      <c r="C171" s="56" t="s">
        <v>46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</row>
    <row r="172" spans="1:11">
      <c r="A172" s="48">
        <v>329</v>
      </c>
      <c r="B172" s="20"/>
      <c r="C172" s="9" t="s">
        <v>17</v>
      </c>
      <c r="D172" s="26">
        <f>SUM(D173)</f>
        <v>0</v>
      </c>
      <c r="E172" s="26">
        <f t="shared" ref="E172:K172" si="58">SUM(E173)</f>
        <v>0</v>
      </c>
      <c r="F172" s="26">
        <f t="shared" si="58"/>
        <v>0</v>
      </c>
      <c r="G172" s="26">
        <f t="shared" si="58"/>
        <v>0</v>
      </c>
      <c r="H172" s="26">
        <f t="shared" si="58"/>
        <v>0</v>
      </c>
      <c r="I172" s="26">
        <f t="shared" si="58"/>
        <v>0</v>
      </c>
      <c r="J172" s="26">
        <f t="shared" si="58"/>
        <v>0</v>
      </c>
      <c r="K172" s="26">
        <f t="shared" si="58"/>
        <v>0</v>
      </c>
    </row>
    <row r="173" spans="1:11" s="57" customFormat="1">
      <c r="A173" s="54">
        <v>3292</v>
      </c>
      <c r="B173" s="55">
        <v>576</v>
      </c>
      <c r="C173" s="56" t="s">
        <v>48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</row>
    <row r="174" spans="1:11">
      <c r="A174" s="48">
        <v>38</v>
      </c>
      <c r="B174" s="20"/>
      <c r="C174" s="9" t="s">
        <v>69</v>
      </c>
      <c r="D174" s="26">
        <f>SUM(D175)</f>
        <v>0</v>
      </c>
      <c r="E174" s="26">
        <f t="shared" ref="E174:K175" si="59">SUM(E175)</f>
        <v>0</v>
      </c>
      <c r="F174" s="26">
        <f t="shared" si="59"/>
        <v>0</v>
      </c>
      <c r="G174" s="26">
        <f t="shared" si="59"/>
        <v>0</v>
      </c>
      <c r="H174" s="26">
        <f t="shared" si="59"/>
        <v>0</v>
      </c>
      <c r="I174" s="26">
        <f t="shared" si="59"/>
        <v>0</v>
      </c>
      <c r="J174" s="26">
        <f t="shared" si="59"/>
        <v>0</v>
      </c>
      <c r="K174" s="26">
        <f t="shared" si="59"/>
        <v>0</v>
      </c>
    </row>
    <row r="175" spans="1:11">
      <c r="A175" s="48">
        <v>381</v>
      </c>
      <c r="B175" s="20"/>
      <c r="C175" s="9" t="s">
        <v>70</v>
      </c>
      <c r="D175" s="26">
        <f>SUM(D176)</f>
        <v>0</v>
      </c>
      <c r="E175" s="26">
        <f t="shared" si="59"/>
        <v>0</v>
      </c>
      <c r="F175" s="26">
        <f t="shared" si="59"/>
        <v>0</v>
      </c>
      <c r="G175" s="26">
        <f t="shared" si="59"/>
        <v>0</v>
      </c>
      <c r="H175" s="26">
        <f t="shared" si="59"/>
        <v>0</v>
      </c>
      <c r="I175" s="26">
        <f t="shared" si="59"/>
        <v>0</v>
      </c>
      <c r="J175" s="26">
        <f t="shared" si="59"/>
        <v>0</v>
      </c>
      <c r="K175" s="26">
        <f t="shared" si="59"/>
        <v>0</v>
      </c>
    </row>
    <row r="176" spans="1:11" s="57" customFormat="1">
      <c r="A176" s="54">
        <v>3811</v>
      </c>
      <c r="B176" s="55">
        <v>577</v>
      </c>
      <c r="C176" s="56" t="s">
        <v>19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</row>
    <row r="177" spans="1:11">
      <c r="A177" s="48"/>
      <c r="B177" s="20"/>
      <c r="C177" s="9"/>
      <c r="D177" s="26"/>
      <c r="E177" s="38"/>
      <c r="F177" s="38"/>
      <c r="G177" s="38"/>
      <c r="H177" s="38"/>
      <c r="I177" s="38"/>
      <c r="J177" s="38"/>
      <c r="K177" s="38"/>
    </row>
    <row r="178" spans="1:11" ht="26.4">
      <c r="A178" s="47" t="s">
        <v>74</v>
      </c>
      <c r="B178" s="19"/>
      <c r="C178" s="8" t="s">
        <v>75</v>
      </c>
      <c r="D178" s="25">
        <f>SUM(D179)</f>
        <v>0</v>
      </c>
      <c r="E178" s="25">
        <f t="shared" ref="E178:K179" si="60">SUM(E179)</f>
        <v>0</v>
      </c>
      <c r="F178" s="25">
        <f t="shared" si="60"/>
        <v>0</v>
      </c>
      <c r="G178" s="25">
        <f t="shared" si="60"/>
        <v>0</v>
      </c>
      <c r="H178" s="25">
        <f t="shared" si="60"/>
        <v>0</v>
      </c>
      <c r="I178" s="25">
        <f t="shared" si="60"/>
        <v>0</v>
      </c>
      <c r="J178" s="25">
        <f t="shared" si="60"/>
        <v>0</v>
      </c>
      <c r="K178" s="25">
        <f t="shared" si="60"/>
        <v>0</v>
      </c>
    </row>
    <row r="179" spans="1:11">
      <c r="A179" s="48">
        <v>3</v>
      </c>
      <c r="B179" s="20"/>
      <c r="C179" s="9" t="s">
        <v>29</v>
      </c>
      <c r="D179" s="26">
        <f>SUM(D180)</f>
        <v>0</v>
      </c>
      <c r="E179" s="26">
        <f t="shared" si="60"/>
        <v>0</v>
      </c>
      <c r="F179" s="26">
        <f t="shared" si="60"/>
        <v>0</v>
      </c>
      <c r="G179" s="26">
        <f t="shared" si="60"/>
        <v>0</v>
      </c>
      <c r="H179" s="26">
        <f t="shared" si="60"/>
        <v>0</v>
      </c>
      <c r="I179" s="26">
        <f t="shared" si="60"/>
        <v>0</v>
      </c>
      <c r="J179" s="26">
        <f t="shared" si="60"/>
        <v>0</v>
      </c>
      <c r="K179" s="26">
        <f t="shared" si="60"/>
        <v>0</v>
      </c>
    </row>
    <row r="180" spans="1:11">
      <c r="A180" s="48">
        <v>32</v>
      </c>
      <c r="B180" s="20"/>
      <c r="C180" s="9" t="s">
        <v>13</v>
      </c>
      <c r="D180" s="26">
        <f>SUM(D181,D185,D190)</f>
        <v>0</v>
      </c>
      <c r="E180" s="26">
        <f t="shared" ref="E180:K180" si="61">SUM(E181,E185,E190)</f>
        <v>0</v>
      </c>
      <c r="F180" s="26">
        <f t="shared" si="61"/>
        <v>0</v>
      </c>
      <c r="G180" s="26">
        <f t="shared" si="61"/>
        <v>0</v>
      </c>
      <c r="H180" s="26">
        <f t="shared" si="61"/>
        <v>0</v>
      </c>
      <c r="I180" s="26">
        <f t="shared" si="61"/>
        <v>0</v>
      </c>
      <c r="J180" s="26">
        <f t="shared" si="61"/>
        <v>0</v>
      </c>
      <c r="K180" s="26">
        <f t="shared" si="61"/>
        <v>0</v>
      </c>
    </row>
    <row r="181" spans="1:11">
      <c r="A181" s="48">
        <v>322</v>
      </c>
      <c r="B181" s="20"/>
      <c r="C181" s="9" t="s">
        <v>15</v>
      </c>
      <c r="D181" s="26">
        <f>SUM(D182:D184)</f>
        <v>0</v>
      </c>
      <c r="E181" s="26">
        <f t="shared" ref="E181:K181" si="62">SUM(E182:E184)</f>
        <v>0</v>
      </c>
      <c r="F181" s="26">
        <f t="shared" si="62"/>
        <v>0</v>
      </c>
      <c r="G181" s="26">
        <f t="shared" si="62"/>
        <v>0</v>
      </c>
      <c r="H181" s="26">
        <f t="shared" si="62"/>
        <v>0</v>
      </c>
      <c r="I181" s="26">
        <f t="shared" si="62"/>
        <v>0</v>
      </c>
      <c r="J181" s="26">
        <f t="shared" si="62"/>
        <v>0</v>
      </c>
      <c r="K181" s="26">
        <f t="shared" si="62"/>
        <v>0</v>
      </c>
    </row>
    <row r="182" spans="1:11" s="57" customFormat="1" ht="26.4">
      <c r="A182" s="54">
        <v>3221</v>
      </c>
      <c r="B182" s="55">
        <v>578</v>
      </c>
      <c r="C182" s="56" t="s">
        <v>35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</row>
    <row r="183" spans="1:11" s="57" customFormat="1">
      <c r="A183" s="54">
        <v>3222</v>
      </c>
      <c r="B183" s="55">
        <v>579</v>
      </c>
      <c r="C183" s="56" t="s">
        <v>68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</row>
    <row r="184" spans="1:11" s="57" customFormat="1">
      <c r="A184" s="54">
        <v>3223</v>
      </c>
      <c r="B184" s="55">
        <v>580</v>
      </c>
      <c r="C184" s="56" t="s">
        <v>36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</row>
    <row r="185" spans="1:11">
      <c r="A185" s="48">
        <v>323</v>
      </c>
      <c r="B185" s="20"/>
      <c r="C185" s="9" t="s">
        <v>16</v>
      </c>
      <c r="D185" s="26">
        <f>SUM(D186:D189)</f>
        <v>0</v>
      </c>
      <c r="E185" s="26">
        <f t="shared" ref="E185:K185" si="63">SUM(E186:E189)</f>
        <v>0</v>
      </c>
      <c r="F185" s="26">
        <f t="shared" si="63"/>
        <v>0</v>
      </c>
      <c r="G185" s="26">
        <f t="shared" si="63"/>
        <v>0</v>
      </c>
      <c r="H185" s="26">
        <f t="shared" si="63"/>
        <v>0</v>
      </c>
      <c r="I185" s="26">
        <f t="shared" si="63"/>
        <v>0</v>
      </c>
      <c r="J185" s="26">
        <f t="shared" si="63"/>
        <v>0</v>
      </c>
      <c r="K185" s="26">
        <f t="shared" si="63"/>
        <v>0</v>
      </c>
    </row>
    <row r="186" spans="1:11" s="57" customFormat="1">
      <c r="A186" s="54">
        <v>3231</v>
      </c>
      <c r="B186" s="55">
        <v>581</v>
      </c>
      <c r="C186" s="56" t="s">
        <v>40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</row>
    <row r="187" spans="1:11" s="57" customFormat="1">
      <c r="A187" s="54">
        <v>3232</v>
      </c>
      <c r="B187" s="55">
        <v>582</v>
      </c>
      <c r="C187" s="56" t="s">
        <v>30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</row>
    <row r="188" spans="1:11" s="57" customFormat="1">
      <c r="A188" s="54">
        <v>3234</v>
      </c>
      <c r="B188" s="55">
        <v>583</v>
      </c>
      <c r="C188" s="56" t="s">
        <v>42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</row>
    <row r="189" spans="1:11" s="57" customFormat="1">
      <c r="A189" s="54">
        <v>3236</v>
      </c>
      <c r="B189" s="55">
        <v>584</v>
      </c>
      <c r="C189" s="56" t="s">
        <v>44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</row>
    <row r="190" spans="1:11">
      <c r="A190" s="48">
        <v>329</v>
      </c>
      <c r="B190" s="20"/>
      <c r="C190" s="9" t="s">
        <v>17</v>
      </c>
      <c r="D190" s="26">
        <f>SUM(D191)</f>
        <v>0</v>
      </c>
      <c r="E190" s="26">
        <f t="shared" ref="E190:K190" si="64">SUM(E191)</f>
        <v>0</v>
      </c>
      <c r="F190" s="26">
        <f t="shared" si="64"/>
        <v>0</v>
      </c>
      <c r="G190" s="26">
        <f t="shared" si="64"/>
        <v>0</v>
      </c>
      <c r="H190" s="26">
        <f t="shared" si="64"/>
        <v>0</v>
      </c>
      <c r="I190" s="26">
        <f t="shared" si="64"/>
        <v>0</v>
      </c>
      <c r="J190" s="26">
        <f t="shared" si="64"/>
        <v>0</v>
      </c>
      <c r="K190" s="26">
        <f t="shared" si="64"/>
        <v>0</v>
      </c>
    </row>
    <row r="191" spans="1:11" s="57" customFormat="1">
      <c r="A191" s="54">
        <v>3299</v>
      </c>
      <c r="B191" s="55">
        <v>585</v>
      </c>
      <c r="C191" s="56" t="s">
        <v>17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</row>
    <row r="192" spans="1:11">
      <c r="A192" s="48"/>
      <c r="B192" s="20"/>
      <c r="C192" s="9"/>
      <c r="D192" s="26"/>
      <c r="E192" s="38"/>
      <c r="F192" s="38"/>
      <c r="G192" s="38"/>
      <c r="H192" s="38"/>
      <c r="I192" s="38"/>
      <c r="J192" s="38"/>
      <c r="K192" s="38"/>
    </row>
    <row r="193" spans="1:11" ht="26.4">
      <c r="A193" s="46" t="s">
        <v>126</v>
      </c>
      <c r="B193" s="18"/>
      <c r="C193" s="11" t="s">
        <v>99</v>
      </c>
      <c r="D193" s="32">
        <f>SUM(D194,D269)</f>
        <v>194188</v>
      </c>
      <c r="E193" s="32">
        <f t="shared" ref="E193:K193" si="65">SUM(E194,E269)</f>
        <v>0</v>
      </c>
      <c r="F193" s="32">
        <f t="shared" si="65"/>
        <v>5400</v>
      </c>
      <c r="G193" s="32">
        <f t="shared" si="65"/>
        <v>12000</v>
      </c>
      <c r="H193" s="32">
        <f t="shared" si="65"/>
        <v>145828</v>
      </c>
      <c r="I193" s="32">
        <f t="shared" si="65"/>
        <v>30300</v>
      </c>
      <c r="J193" s="32">
        <f t="shared" si="65"/>
        <v>660</v>
      </c>
      <c r="K193" s="32">
        <f t="shared" si="65"/>
        <v>0</v>
      </c>
    </row>
    <row r="194" spans="1:11" ht="26.4">
      <c r="A194" s="47" t="s">
        <v>127</v>
      </c>
      <c r="B194" s="19"/>
      <c r="C194" s="8" t="s">
        <v>128</v>
      </c>
      <c r="D194" s="33">
        <f>SUM(D195,D251)</f>
        <v>0</v>
      </c>
      <c r="E194" s="33">
        <f t="shared" ref="E194:K194" si="66">SUM(E195,E251)</f>
        <v>0</v>
      </c>
      <c r="F194" s="33">
        <f t="shared" si="66"/>
        <v>0</v>
      </c>
      <c r="G194" s="33">
        <f t="shared" si="66"/>
        <v>0</v>
      </c>
      <c r="H194" s="33">
        <f t="shared" si="66"/>
        <v>0</v>
      </c>
      <c r="I194" s="33">
        <f t="shared" si="66"/>
        <v>0</v>
      </c>
      <c r="J194" s="33">
        <f t="shared" si="66"/>
        <v>0</v>
      </c>
      <c r="K194" s="33">
        <f t="shared" si="66"/>
        <v>0</v>
      </c>
    </row>
    <row r="195" spans="1:11">
      <c r="A195" s="48">
        <v>3</v>
      </c>
      <c r="B195" s="20"/>
      <c r="C195" s="9" t="s">
        <v>29</v>
      </c>
      <c r="D195" s="29">
        <f>SUM(D196,D205,D237,D243,D248)</f>
        <v>0</v>
      </c>
      <c r="E195" s="29">
        <f t="shared" ref="E195:K195" si="67">SUM(E196,E205,E237,E243,E248)</f>
        <v>0</v>
      </c>
      <c r="F195" s="29">
        <f t="shared" si="67"/>
        <v>0</v>
      </c>
      <c r="G195" s="29">
        <f t="shared" si="67"/>
        <v>0</v>
      </c>
      <c r="H195" s="29">
        <f t="shared" si="67"/>
        <v>0</v>
      </c>
      <c r="I195" s="29">
        <f t="shared" si="67"/>
        <v>0</v>
      </c>
      <c r="J195" s="29">
        <f t="shared" si="67"/>
        <v>0</v>
      </c>
      <c r="K195" s="29">
        <f t="shared" si="67"/>
        <v>0</v>
      </c>
    </row>
    <row r="196" spans="1:11">
      <c r="A196" s="48">
        <v>31</v>
      </c>
      <c r="B196" s="20"/>
      <c r="C196" s="9" t="s">
        <v>9</v>
      </c>
      <c r="D196" s="29">
        <f>SUM(D197,D200,D202)</f>
        <v>0</v>
      </c>
      <c r="E196" s="29">
        <f t="shared" ref="E196:K196" si="68">SUM(E197,E200,E202)</f>
        <v>0</v>
      </c>
      <c r="F196" s="29">
        <f t="shared" si="68"/>
        <v>0</v>
      </c>
      <c r="G196" s="29">
        <f t="shared" si="68"/>
        <v>0</v>
      </c>
      <c r="H196" s="29">
        <f t="shared" si="68"/>
        <v>0</v>
      </c>
      <c r="I196" s="29">
        <f t="shared" si="68"/>
        <v>0</v>
      </c>
      <c r="J196" s="29">
        <f t="shared" si="68"/>
        <v>0</v>
      </c>
      <c r="K196" s="29">
        <f t="shared" si="68"/>
        <v>0</v>
      </c>
    </row>
    <row r="197" spans="1:11">
      <c r="A197" s="48">
        <v>311</v>
      </c>
      <c r="B197" s="20"/>
      <c r="C197" s="9" t="s">
        <v>10</v>
      </c>
      <c r="D197" s="29">
        <f>SUM(D198:D199)</f>
        <v>0</v>
      </c>
      <c r="E197" s="29">
        <f t="shared" ref="E197:K197" si="69">SUM(E198:E199)</f>
        <v>0</v>
      </c>
      <c r="F197" s="29">
        <f t="shared" si="69"/>
        <v>0</v>
      </c>
      <c r="G197" s="29">
        <f t="shared" si="69"/>
        <v>0</v>
      </c>
      <c r="H197" s="29">
        <f t="shared" si="69"/>
        <v>0</v>
      </c>
      <c r="I197" s="29">
        <f t="shared" si="69"/>
        <v>0</v>
      </c>
      <c r="J197" s="29">
        <f t="shared" si="69"/>
        <v>0</v>
      </c>
      <c r="K197" s="29">
        <f t="shared" si="69"/>
        <v>0</v>
      </c>
    </row>
    <row r="198" spans="1:11" s="57" customFormat="1">
      <c r="A198" s="54">
        <v>3111</v>
      </c>
      <c r="B198" s="60">
        <v>586</v>
      </c>
      <c r="C198" s="56" t="s">
        <v>80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</row>
    <row r="199" spans="1:11" s="57" customFormat="1">
      <c r="A199" s="54">
        <v>3113</v>
      </c>
      <c r="B199" s="60">
        <v>587</v>
      </c>
      <c r="C199" s="56" t="s">
        <v>129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</row>
    <row r="200" spans="1:11">
      <c r="A200" s="48">
        <v>312</v>
      </c>
      <c r="B200" s="20"/>
      <c r="C200" s="9" t="s">
        <v>11</v>
      </c>
      <c r="D200" s="29">
        <f>SUM(D201)</f>
        <v>0</v>
      </c>
      <c r="E200" s="29">
        <f t="shared" ref="E200:K200" si="70">SUM(E201)</f>
        <v>0</v>
      </c>
      <c r="F200" s="29">
        <f t="shared" si="70"/>
        <v>0</v>
      </c>
      <c r="G200" s="29">
        <f t="shared" si="70"/>
        <v>0</v>
      </c>
      <c r="H200" s="29">
        <f t="shared" si="70"/>
        <v>0</v>
      </c>
      <c r="I200" s="29">
        <f t="shared" si="70"/>
        <v>0</v>
      </c>
      <c r="J200" s="29">
        <f t="shared" si="70"/>
        <v>0</v>
      </c>
      <c r="K200" s="29">
        <f t="shared" si="70"/>
        <v>0</v>
      </c>
    </row>
    <row r="201" spans="1:11" s="57" customFormat="1">
      <c r="A201" s="54">
        <v>3121</v>
      </c>
      <c r="B201" s="60">
        <v>588</v>
      </c>
      <c r="C201" s="56" t="s">
        <v>11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</row>
    <row r="202" spans="1:11">
      <c r="A202" s="48">
        <v>313</v>
      </c>
      <c r="B202" s="20"/>
      <c r="C202" s="9" t="s">
        <v>12</v>
      </c>
      <c r="D202" s="29">
        <f>SUM(D203:D204)</f>
        <v>0</v>
      </c>
      <c r="E202" s="29">
        <f t="shared" ref="E202:K202" si="71">SUM(E203:E204)</f>
        <v>0</v>
      </c>
      <c r="F202" s="29">
        <f t="shared" si="71"/>
        <v>0</v>
      </c>
      <c r="G202" s="29">
        <f t="shared" si="71"/>
        <v>0</v>
      </c>
      <c r="H202" s="29">
        <f t="shared" si="71"/>
        <v>0</v>
      </c>
      <c r="I202" s="29">
        <f t="shared" si="71"/>
        <v>0</v>
      </c>
      <c r="J202" s="29">
        <f t="shared" si="71"/>
        <v>0</v>
      </c>
      <c r="K202" s="29">
        <f t="shared" si="71"/>
        <v>0</v>
      </c>
    </row>
    <row r="203" spans="1:11" s="57" customFormat="1" ht="26.4">
      <c r="A203" s="54">
        <v>3132</v>
      </c>
      <c r="B203" s="60">
        <v>589</v>
      </c>
      <c r="C203" s="56" t="s">
        <v>81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</row>
    <row r="204" spans="1:11" s="57" customFormat="1" ht="26.4">
      <c r="A204" s="54">
        <v>3133</v>
      </c>
      <c r="B204" s="60">
        <v>590</v>
      </c>
      <c r="C204" s="56" t="s">
        <v>82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</row>
    <row r="205" spans="1:11">
      <c r="A205" s="48">
        <v>32</v>
      </c>
      <c r="B205" s="20"/>
      <c r="C205" s="9" t="s">
        <v>13</v>
      </c>
      <c r="D205" s="29">
        <f>SUM(D206,D211,D218,D230,D228)</f>
        <v>0</v>
      </c>
      <c r="E205" s="29">
        <f t="shared" ref="E205:K205" si="72">SUM(E206,E211,E218,E230,E228)</f>
        <v>0</v>
      </c>
      <c r="F205" s="29">
        <f t="shared" si="72"/>
        <v>0</v>
      </c>
      <c r="G205" s="29">
        <f t="shared" si="72"/>
        <v>0</v>
      </c>
      <c r="H205" s="29">
        <f t="shared" si="72"/>
        <v>0</v>
      </c>
      <c r="I205" s="29">
        <f t="shared" si="72"/>
        <v>0</v>
      </c>
      <c r="J205" s="29">
        <f t="shared" si="72"/>
        <v>0</v>
      </c>
      <c r="K205" s="29">
        <f t="shared" si="72"/>
        <v>0</v>
      </c>
    </row>
    <row r="206" spans="1:11">
      <c r="A206" s="48">
        <v>321</v>
      </c>
      <c r="B206" s="20"/>
      <c r="C206" s="9" t="s">
        <v>14</v>
      </c>
      <c r="D206" s="29">
        <f>SUM(D207:D210)</f>
        <v>0</v>
      </c>
      <c r="E206" s="29">
        <f t="shared" ref="E206:K206" si="73">SUM(E207:E210)</f>
        <v>0</v>
      </c>
      <c r="F206" s="29">
        <f t="shared" si="73"/>
        <v>0</v>
      </c>
      <c r="G206" s="29">
        <f t="shared" si="73"/>
        <v>0</v>
      </c>
      <c r="H206" s="29">
        <f t="shared" si="73"/>
        <v>0</v>
      </c>
      <c r="I206" s="29">
        <f t="shared" si="73"/>
        <v>0</v>
      </c>
      <c r="J206" s="29">
        <f t="shared" si="73"/>
        <v>0</v>
      </c>
      <c r="K206" s="29">
        <f t="shared" si="73"/>
        <v>0</v>
      </c>
    </row>
    <row r="207" spans="1:11" s="57" customFormat="1">
      <c r="A207" s="54">
        <v>3211</v>
      </c>
      <c r="B207" s="60">
        <v>591</v>
      </c>
      <c r="C207" s="56" t="s">
        <v>32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</row>
    <row r="208" spans="1:11" s="57" customFormat="1" ht="26.4">
      <c r="A208" s="54">
        <v>3212</v>
      </c>
      <c r="B208" s="60">
        <v>592</v>
      </c>
      <c r="C208" s="56" t="s">
        <v>73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</row>
    <row r="209" spans="1:11" s="57" customFormat="1">
      <c r="A209" s="54">
        <v>3213</v>
      </c>
      <c r="B209" s="60">
        <v>593</v>
      </c>
      <c r="C209" s="56" t="s">
        <v>33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</row>
    <row r="210" spans="1:11" s="57" customFormat="1">
      <c r="A210" s="54">
        <v>3214</v>
      </c>
      <c r="B210" s="60">
        <v>594</v>
      </c>
      <c r="C210" s="56" t="s">
        <v>34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</row>
    <row r="211" spans="1:11">
      <c r="A211" s="48">
        <v>322</v>
      </c>
      <c r="B211" s="20"/>
      <c r="C211" s="9" t="s">
        <v>15</v>
      </c>
      <c r="D211" s="29">
        <f>SUM(D212:D217)</f>
        <v>0</v>
      </c>
      <c r="E211" s="29">
        <f t="shared" ref="E211:K211" si="74">SUM(E212:E217)</f>
        <v>0</v>
      </c>
      <c r="F211" s="29">
        <f t="shared" si="74"/>
        <v>0</v>
      </c>
      <c r="G211" s="29">
        <f t="shared" si="74"/>
        <v>0</v>
      </c>
      <c r="H211" s="29">
        <f t="shared" si="74"/>
        <v>0</v>
      </c>
      <c r="I211" s="29">
        <f t="shared" si="74"/>
        <v>0</v>
      </c>
      <c r="J211" s="29">
        <f t="shared" si="74"/>
        <v>0</v>
      </c>
      <c r="K211" s="29">
        <f t="shared" si="74"/>
        <v>0</v>
      </c>
    </row>
    <row r="212" spans="1:11" s="57" customFormat="1" ht="26.4">
      <c r="A212" s="54">
        <v>3221</v>
      </c>
      <c r="B212" s="60">
        <v>595</v>
      </c>
      <c r="C212" s="56" t="s">
        <v>35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</row>
    <row r="213" spans="1:11" s="57" customFormat="1">
      <c r="A213" s="54">
        <v>3222</v>
      </c>
      <c r="B213" s="60">
        <v>596</v>
      </c>
      <c r="C213" s="56" t="s">
        <v>68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</row>
    <row r="214" spans="1:11" s="57" customFormat="1">
      <c r="A214" s="54">
        <v>3223</v>
      </c>
      <c r="B214" s="60">
        <v>597</v>
      </c>
      <c r="C214" s="56" t="s">
        <v>36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</row>
    <row r="215" spans="1:11" s="57" customFormat="1" ht="26.4">
      <c r="A215" s="54">
        <v>3224</v>
      </c>
      <c r="B215" s="60">
        <v>598</v>
      </c>
      <c r="C215" s="56" t="s">
        <v>37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</row>
    <row r="216" spans="1:11" s="57" customFormat="1">
      <c r="A216" s="54">
        <v>3225</v>
      </c>
      <c r="B216" s="60">
        <v>599</v>
      </c>
      <c r="C216" s="56" t="s">
        <v>38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</row>
    <row r="217" spans="1:11" s="57" customFormat="1">
      <c r="A217" s="54">
        <v>3227</v>
      </c>
      <c r="B217" s="60">
        <v>600</v>
      </c>
      <c r="C217" s="58" t="s">
        <v>39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</row>
    <row r="218" spans="1:11">
      <c r="A218" s="48">
        <v>323</v>
      </c>
      <c r="B218" s="20"/>
      <c r="C218" s="9" t="s">
        <v>16</v>
      </c>
      <c r="D218" s="29">
        <f>SUM(D219:D227)</f>
        <v>0</v>
      </c>
      <c r="E218" s="29">
        <f t="shared" ref="E218:K218" si="75">SUM(E219:E227)</f>
        <v>0</v>
      </c>
      <c r="F218" s="29">
        <f t="shared" si="75"/>
        <v>0</v>
      </c>
      <c r="G218" s="29">
        <f t="shared" si="75"/>
        <v>0</v>
      </c>
      <c r="H218" s="29">
        <f t="shared" si="75"/>
        <v>0</v>
      </c>
      <c r="I218" s="29">
        <f t="shared" si="75"/>
        <v>0</v>
      </c>
      <c r="J218" s="29">
        <f t="shared" si="75"/>
        <v>0</v>
      </c>
      <c r="K218" s="29">
        <f t="shared" si="75"/>
        <v>0</v>
      </c>
    </row>
    <row r="219" spans="1:11" s="57" customFormat="1">
      <c r="A219" s="54">
        <v>3231</v>
      </c>
      <c r="B219" s="60">
        <v>601</v>
      </c>
      <c r="C219" s="56" t="s">
        <v>40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</row>
    <row r="220" spans="1:11" s="57" customFormat="1">
      <c r="A220" s="54">
        <v>3232</v>
      </c>
      <c r="B220" s="60">
        <v>602</v>
      </c>
      <c r="C220" s="56" t="s">
        <v>30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</row>
    <row r="221" spans="1:11" s="57" customFormat="1">
      <c r="A221" s="54">
        <v>3233</v>
      </c>
      <c r="B221" s="60">
        <v>603</v>
      </c>
      <c r="C221" s="56" t="s">
        <v>41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</row>
    <row r="222" spans="1:11" s="57" customFormat="1">
      <c r="A222" s="54">
        <v>3234</v>
      </c>
      <c r="B222" s="60">
        <v>604</v>
      </c>
      <c r="C222" s="56" t="s">
        <v>42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</row>
    <row r="223" spans="1:11" s="57" customFormat="1">
      <c r="A223" s="54">
        <v>3235</v>
      </c>
      <c r="B223" s="60">
        <v>605</v>
      </c>
      <c r="C223" s="56" t="s">
        <v>43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</row>
    <row r="224" spans="1:11" s="57" customFormat="1">
      <c r="A224" s="54">
        <v>3236</v>
      </c>
      <c r="B224" s="60">
        <v>606</v>
      </c>
      <c r="C224" s="56" t="s">
        <v>44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</row>
    <row r="225" spans="1:11" s="57" customFormat="1">
      <c r="A225" s="54">
        <v>3237</v>
      </c>
      <c r="B225" s="60">
        <v>607</v>
      </c>
      <c r="C225" s="56" t="s">
        <v>31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</row>
    <row r="226" spans="1:11" s="57" customFormat="1">
      <c r="A226" s="54">
        <v>3238</v>
      </c>
      <c r="B226" s="60">
        <v>608</v>
      </c>
      <c r="C226" s="56" t="s">
        <v>45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</row>
    <row r="227" spans="1:11" s="57" customFormat="1">
      <c r="A227" s="54">
        <v>3239</v>
      </c>
      <c r="B227" s="60">
        <v>609</v>
      </c>
      <c r="C227" s="56" t="s">
        <v>46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</row>
    <row r="228" spans="1:11" ht="26.4">
      <c r="A228" s="48">
        <v>324</v>
      </c>
      <c r="B228" s="20"/>
      <c r="C228" s="9" t="s">
        <v>47</v>
      </c>
      <c r="D228" s="26">
        <f>SUM(D229)</f>
        <v>0</v>
      </c>
      <c r="E228" s="26">
        <f t="shared" ref="E228:K228" si="76">SUM(E229)</f>
        <v>0</v>
      </c>
      <c r="F228" s="26">
        <f t="shared" si="76"/>
        <v>0</v>
      </c>
      <c r="G228" s="26">
        <f t="shared" si="76"/>
        <v>0</v>
      </c>
      <c r="H228" s="26">
        <f t="shared" si="76"/>
        <v>0</v>
      </c>
      <c r="I228" s="26">
        <f t="shared" si="76"/>
        <v>0</v>
      </c>
      <c r="J228" s="26">
        <f t="shared" si="76"/>
        <v>0</v>
      </c>
      <c r="K228" s="26">
        <f t="shared" si="76"/>
        <v>0</v>
      </c>
    </row>
    <row r="229" spans="1:11" s="57" customFormat="1" ht="26.4">
      <c r="A229" s="54">
        <v>3241</v>
      </c>
      <c r="B229" s="60">
        <v>610</v>
      </c>
      <c r="C229" s="56" t="s">
        <v>47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</row>
    <row r="230" spans="1:11">
      <c r="A230" s="48">
        <v>329</v>
      </c>
      <c r="B230" s="20"/>
      <c r="C230" s="9" t="s">
        <v>17</v>
      </c>
      <c r="D230" s="29">
        <f>SUM(D231:D236)</f>
        <v>0</v>
      </c>
      <c r="E230" s="29">
        <f t="shared" ref="E230:K230" si="77">SUM(E231:E236)</f>
        <v>0</v>
      </c>
      <c r="F230" s="29">
        <f t="shared" si="77"/>
        <v>0</v>
      </c>
      <c r="G230" s="29">
        <f t="shared" si="77"/>
        <v>0</v>
      </c>
      <c r="H230" s="29">
        <f t="shared" si="77"/>
        <v>0</v>
      </c>
      <c r="I230" s="29">
        <f t="shared" si="77"/>
        <v>0</v>
      </c>
      <c r="J230" s="29">
        <f t="shared" si="77"/>
        <v>0</v>
      </c>
      <c r="K230" s="29">
        <f t="shared" si="77"/>
        <v>0</v>
      </c>
    </row>
    <row r="231" spans="1:11" s="57" customFormat="1" ht="26.4">
      <c r="A231" s="54">
        <v>3291</v>
      </c>
      <c r="B231" s="60">
        <v>611</v>
      </c>
      <c r="C231" s="56" t="s">
        <v>130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</row>
    <row r="232" spans="1:11" s="57" customFormat="1">
      <c r="A232" s="54">
        <v>3292</v>
      </c>
      <c r="B232" s="60">
        <v>612</v>
      </c>
      <c r="C232" s="56" t="s">
        <v>48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</row>
    <row r="233" spans="1:11" s="57" customFormat="1">
      <c r="A233" s="54">
        <v>3293</v>
      </c>
      <c r="B233" s="60">
        <v>613</v>
      </c>
      <c r="C233" s="56" t="s">
        <v>49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</row>
    <row r="234" spans="1:11" s="57" customFormat="1">
      <c r="A234" s="54">
        <v>3294</v>
      </c>
      <c r="B234" s="60">
        <v>614</v>
      </c>
      <c r="C234" s="59" t="s">
        <v>120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</row>
    <row r="235" spans="1:11" s="57" customFormat="1">
      <c r="A235" s="54">
        <v>3295</v>
      </c>
      <c r="B235" s="60">
        <v>615</v>
      </c>
      <c r="C235" s="56" t="s">
        <v>50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</row>
    <row r="236" spans="1:11" s="57" customFormat="1">
      <c r="A236" s="54">
        <v>3299</v>
      </c>
      <c r="B236" s="60">
        <v>616</v>
      </c>
      <c r="C236" s="56" t="s">
        <v>17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</row>
    <row r="237" spans="1:11">
      <c r="A237" s="48">
        <v>34</v>
      </c>
      <c r="B237" s="20"/>
      <c r="C237" s="9" t="s">
        <v>51</v>
      </c>
      <c r="D237" s="26">
        <f>SUM(D238)</f>
        <v>0</v>
      </c>
      <c r="E237" s="26">
        <f t="shared" ref="E237:K237" si="78">SUM(E238)</f>
        <v>0</v>
      </c>
      <c r="F237" s="26">
        <f t="shared" si="78"/>
        <v>0</v>
      </c>
      <c r="G237" s="26">
        <f t="shared" si="78"/>
        <v>0</v>
      </c>
      <c r="H237" s="26">
        <f t="shared" si="78"/>
        <v>0</v>
      </c>
      <c r="I237" s="26">
        <f t="shared" si="78"/>
        <v>0</v>
      </c>
      <c r="J237" s="26">
        <f t="shared" si="78"/>
        <v>0</v>
      </c>
      <c r="K237" s="26">
        <f t="shared" si="78"/>
        <v>0</v>
      </c>
    </row>
    <row r="238" spans="1:11">
      <c r="A238" s="48">
        <v>343</v>
      </c>
      <c r="B238" s="20"/>
      <c r="C238" s="9" t="s">
        <v>18</v>
      </c>
      <c r="D238" s="26">
        <f>SUM(D239:D242)</f>
        <v>0</v>
      </c>
      <c r="E238" s="26">
        <f t="shared" ref="E238:K238" si="79">SUM(E239:E242)</f>
        <v>0</v>
      </c>
      <c r="F238" s="26">
        <f t="shared" si="79"/>
        <v>0</v>
      </c>
      <c r="G238" s="26">
        <f t="shared" si="79"/>
        <v>0</v>
      </c>
      <c r="H238" s="26">
        <f t="shared" si="79"/>
        <v>0</v>
      </c>
      <c r="I238" s="26">
        <f t="shared" si="79"/>
        <v>0</v>
      </c>
      <c r="J238" s="26">
        <f t="shared" si="79"/>
        <v>0</v>
      </c>
      <c r="K238" s="26">
        <f t="shared" si="79"/>
        <v>0</v>
      </c>
    </row>
    <row r="239" spans="1:11" s="57" customFormat="1">
      <c r="A239" s="54">
        <v>3431</v>
      </c>
      <c r="B239" s="60">
        <v>617</v>
      </c>
      <c r="C239" s="56" t="s">
        <v>52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</row>
    <row r="240" spans="1:11" s="57" customFormat="1" ht="26.4">
      <c r="A240" s="54">
        <v>3432</v>
      </c>
      <c r="B240" s="60">
        <v>618</v>
      </c>
      <c r="C240" s="56" t="s">
        <v>131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</row>
    <row r="241" spans="1:11" s="57" customFormat="1">
      <c r="A241" s="54">
        <v>3433</v>
      </c>
      <c r="B241" s="60">
        <v>619</v>
      </c>
      <c r="C241" s="56" t="s">
        <v>53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</row>
    <row r="242" spans="1:11" s="57" customFormat="1">
      <c r="A242" s="54">
        <v>3434</v>
      </c>
      <c r="B242" s="60">
        <v>620</v>
      </c>
      <c r="C242" s="56" t="s">
        <v>54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</row>
    <row r="243" spans="1:11" ht="26.4">
      <c r="A243" s="48">
        <v>36</v>
      </c>
      <c r="B243" s="20"/>
      <c r="C243" s="13" t="s">
        <v>103</v>
      </c>
      <c r="D243" s="26">
        <f>SUM(D244,D246)</f>
        <v>0</v>
      </c>
      <c r="E243" s="26">
        <f t="shared" ref="E243:K243" si="80">SUM(E244,E246)</f>
        <v>0</v>
      </c>
      <c r="F243" s="26">
        <f t="shared" si="80"/>
        <v>0</v>
      </c>
      <c r="G243" s="26">
        <f t="shared" si="80"/>
        <v>0</v>
      </c>
      <c r="H243" s="26">
        <f t="shared" si="80"/>
        <v>0</v>
      </c>
      <c r="I243" s="26">
        <f t="shared" si="80"/>
        <v>0</v>
      </c>
      <c r="J243" s="26">
        <f t="shared" si="80"/>
        <v>0</v>
      </c>
      <c r="K243" s="26">
        <f t="shared" si="80"/>
        <v>0</v>
      </c>
    </row>
    <row r="244" spans="1:11" ht="26.4">
      <c r="A244" s="48">
        <v>366</v>
      </c>
      <c r="B244" s="20"/>
      <c r="C244" s="10" t="s">
        <v>104</v>
      </c>
      <c r="D244" s="26">
        <f>SUM(D245:D245)</f>
        <v>0</v>
      </c>
      <c r="E244" s="26">
        <f t="shared" ref="E244:K244" si="81">SUM(E245:E245)</f>
        <v>0</v>
      </c>
      <c r="F244" s="26">
        <f t="shared" si="81"/>
        <v>0</v>
      </c>
      <c r="G244" s="26">
        <f t="shared" si="81"/>
        <v>0</v>
      </c>
      <c r="H244" s="26">
        <f t="shared" si="81"/>
        <v>0</v>
      </c>
      <c r="I244" s="26">
        <f t="shared" si="81"/>
        <v>0</v>
      </c>
      <c r="J244" s="26">
        <f t="shared" si="81"/>
        <v>0</v>
      </c>
      <c r="K244" s="26">
        <f t="shared" si="81"/>
        <v>0</v>
      </c>
    </row>
    <row r="245" spans="1:11" s="57" customFormat="1" ht="26.4">
      <c r="A245" s="54">
        <v>3661</v>
      </c>
      <c r="B245" s="60">
        <v>2000</v>
      </c>
      <c r="C245" s="59" t="s">
        <v>105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</row>
    <row r="246" spans="1:11" ht="26.4">
      <c r="A246" s="48">
        <v>369</v>
      </c>
      <c r="B246" s="20"/>
      <c r="C246" s="10" t="s">
        <v>132</v>
      </c>
      <c r="D246" s="26">
        <f>SUM(D247:D247)</f>
        <v>0</v>
      </c>
      <c r="E246" s="26">
        <f t="shared" ref="E246:K246" si="82">SUM(E247:E247)</f>
        <v>0</v>
      </c>
      <c r="F246" s="26">
        <f t="shared" si="82"/>
        <v>0</v>
      </c>
      <c r="G246" s="26">
        <f t="shared" si="82"/>
        <v>0</v>
      </c>
      <c r="H246" s="26">
        <f t="shared" si="82"/>
        <v>0</v>
      </c>
      <c r="I246" s="26">
        <f t="shared" si="82"/>
        <v>0</v>
      </c>
      <c r="J246" s="26">
        <f t="shared" si="82"/>
        <v>0</v>
      </c>
      <c r="K246" s="26">
        <f t="shared" si="82"/>
        <v>0</v>
      </c>
    </row>
    <row r="247" spans="1:11" s="57" customFormat="1" ht="26.4">
      <c r="A247" s="54">
        <v>3691</v>
      </c>
      <c r="B247" s="60">
        <v>2001</v>
      </c>
      <c r="C247" s="59" t="s">
        <v>133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</row>
    <row r="248" spans="1:11">
      <c r="A248" s="48">
        <v>38</v>
      </c>
      <c r="B248" s="20"/>
      <c r="C248" s="13" t="s">
        <v>69</v>
      </c>
      <c r="D248" s="26">
        <f>SUM(D249)</f>
        <v>0</v>
      </c>
      <c r="E248" s="26">
        <f t="shared" ref="E248:K248" si="83">SUM(E249)</f>
        <v>0</v>
      </c>
      <c r="F248" s="26">
        <f t="shared" si="83"/>
        <v>0</v>
      </c>
      <c r="G248" s="26">
        <f t="shared" si="83"/>
        <v>0</v>
      </c>
      <c r="H248" s="26">
        <f t="shared" si="83"/>
        <v>0</v>
      </c>
      <c r="I248" s="26">
        <f t="shared" si="83"/>
        <v>0</v>
      </c>
      <c r="J248" s="26">
        <f t="shared" si="83"/>
        <v>0</v>
      </c>
      <c r="K248" s="26">
        <f t="shared" si="83"/>
        <v>0</v>
      </c>
    </row>
    <row r="249" spans="1:11">
      <c r="A249" s="48">
        <v>381</v>
      </c>
      <c r="B249" s="20"/>
      <c r="C249" s="10" t="s">
        <v>70</v>
      </c>
      <c r="D249" s="26">
        <f>SUM(D250:D250)</f>
        <v>0</v>
      </c>
      <c r="E249" s="26">
        <f t="shared" ref="E249:K249" si="84">SUM(E250:E250)</f>
        <v>0</v>
      </c>
      <c r="F249" s="26">
        <f t="shared" si="84"/>
        <v>0</v>
      </c>
      <c r="G249" s="26">
        <f t="shared" si="84"/>
        <v>0</v>
      </c>
      <c r="H249" s="26">
        <f t="shared" si="84"/>
        <v>0</v>
      </c>
      <c r="I249" s="26">
        <f t="shared" si="84"/>
        <v>0</v>
      </c>
      <c r="J249" s="26">
        <f t="shared" si="84"/>
        <v>0</v>
      </c>
      <c r="K249" s="26">
        <f t="shared" si="84"/>
        <v>0</v>
      </c>
    </row>
    <row r="250" spans="1:11" s="57" customFormat="1">
      <c r="A250" s="54">
        <v>3811</v>
      </c>
      <c r="B250" s="60">
        <v>2002</v>
      </c>
      <c r="C250" s="59" t="s">
        <v>19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</row>
    <row r="251" spans="1:11">
      <c r="A251" s="48">
        <v>4</v>
      </c>
      <c r="B251" s="20"/>
      <c r="C251" s="9" t="s">
        <v>21</v>
      </c>
      <c r="D251" s="29">
        <f>SUM(D252)</f>
        <v>0</v>
      </c>
      <c r="E251" s="29">
        <f t="shared" ref="E251:K253" si="85">SUM(E252)</f>
        <v>0</v>
      </c>
      <c r="F251" s="29">
        <f t="shared" si="85"/>
        <v>0</v>
      </c>
      <c r="G251" s="29">
        <f t="shared" si="85"/>
        <v>0</v>
      </c>
      <c r="H251" s="29">
        <f t="shared" si="85"/>
        <v>0</v>
      </c>
      <c r="I251" s="29">
        <f t="shared" si="85"/>
        <v>0</v>
      </c>
      <c r="J251" s="29">
        <f t="shared" si="85"/>
        <v>0</v>
      </c>
      <c r="K251" s="29">
        <f t="shared" si="85"/>
        <v>0</v>
      </c>
    </row>
    <row r="252" spans="1:11" ht="26.4">
      <c r="A252" s="48">
        <v>41</v>
      </c>
      <c r="B252" s="20"/>
      <c r="C252" s="13" t="s">
        <v>86</v>
      </c>
      <c r="D252" s="26">
        <f>SUM(D253)</f>
        <v>0</v>
      </c>
      <c r="E252" s="26">
        <f t="shared" si="85"/>
        <v>0</v>
      </c>
      <c r="F252" s="26">
        <f t="shared" si="85"/>
        <v>0</v>
      </c>
      <c r="G252" s="26">
        <f t="shared" si="85"/>
        <v>0</v>
      </c>
      <c r="H252" s="26">
        <f t="shared" si="85"/>
        <v>0</v>
      </c>
      <c r="I252" s="26">
        <f t="shared" si="85"/>
        <v>0</v>
      </c>
      <c r="J252" s="26">
        <f t="shared" si="85"/>
        <v>0</v>
      </c>
      <c r="K252" s="26">
        <f t="shared" si="85"/>
        <v>0</v>
      </c>
    </row>
    <row r="253" spans="1:11">
      <c r="A253" s="48">
        <v>412</v>
      </c>
      <c r="B253" s="20"/>
      <c r="C253" s="10" t="s">
        <v>87</v>
      </c>
      <c r="D253" s="26">
        <f>SUM(D254)</f>
        <v>0</v>
      </c>
      <c r="E253" s="26">
        <f t="shared" si="85"/>
        <v>0</v>
      </c>
      <c r="F253" s="26">
        <f t="shared" si="85"/>
        <v>0</v>
      </c>
      <c r="G253" s="26">
        <f t="shared" si="85"/>
        <v>0</v>
      </c>
      <c r="H253" s="26">
        <f t="shared" si="85"/>
        <v>0</v>
      </c>
      <c r="I253" s="26">
        <f t="shared" si="85"/>
        <v>0</v>
      </c>
      <c r="J253" s="26">
        <f t="shared" si="85"/>
        <v>0</v>
      </c>
      <c r="K253" s="26">
        <f t="shared" si="85"/>
        <v>0</v>
      </c>
    </row>
    <row r="254" spans="1:11" s="57" customFormat="1">
      <c r="A254" s="61">
        <v>4126</v>
      </c>
      <c r="B254" s="62">
        <v>2003</v>
      </c>
      <c r="C254" s="59" t="s">
        <v>134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</row>
    <row r="255" spans="1:11" ht="26.4">
      <c r="A255" s="48">
        <v>42</v>
      </c>
      <c r="B255" s="20"/>
      <c r="C255" s="9" t="s">
        <v>23</v>
      </c>
      <c r="D255" s="29">
        <f>SUM(D256,)</f>
        <v>0</v>
      </c>
      <c r="E255" s="29">
        <f t="shared" ref="E255:K255" si="86">SUM(E256,)</f>
        <v>0</v>
      </c>
      <c r="F255" s="29">
        <f t="shared" si="86"/>
        <v>0</v>
      </c>
      <c r="G255" s="29">
        <f t="shared" si="86"/>
        <v>0</v>
      </c>
      <c r="H255" s="29">
        <f t="shared" si="86"/>
        <v>0</v>
      </c>
      <c r="I255" s="29">
        <f t="shared" si="86"/>
        <v>0</v>
      </c>
      <c r="J255" s="29">
        <f t="shared" si="86"/>
        <v>0</v>
      </c>
      <c r="K255" s="29">
        <f t="shared" si="86"/>
        <v>0</v>
      </c>
    </row>
    <row r="256" spans="1:11">
      <c r="A256" s="48">
        <v>422</v>
      </c>
      <c r="B256" s="20"/>
      <c r="C256" s="9" t="s">
        <v>20</v>
      </c>
      <c r="D256" s="29">
        <f>SUM(D257:D263)</f>
        <v>0</v>
      </c>
      <c r="E256" s="29">
        <f t="shared" ref="E256:K256" si="87">SUM(E257:E263)</f>
        <v>0</v>
      </c>
      <c r="F256" s="29">
        <f t="shared" si="87"/>
        <v>0</v>
      </c>
      <c r="G256" s="29">
        <f t="shared" si="87"/>
        <v>0</v>
      </c>
      <c r="H256" s="29">
        <f t="shared" si="87"/>
        <v>0</v>
      </c>
      <c r="I256" s="29">
        <f t="shared" si="87"/>
        <v>0</v>
      </c>
      <c r="J256" s="29">
        <f t="shared" si="87"/>
        <v>0</v>
      </c>
      <c r="K256" s="29">
        <f t="shared" si="87"/>
        <v>0</v>
      </c>
    </row>
    <row r="257" spans="1:11" s="57" customFormat="1">
      <c r="A257" s="54">
        <v>4221</v>
      </c>
      <c r="B257" s="60">
        <v>621</v>
      </c>
      <c r="C257" s="56" t="s">
        <v>24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</row>
    <row r="258" spans="1:11" s="57" customFormat="1">
      <c r="A258" s="54">
        <v>4222</v>
      </c>
      <c r="B258" s="60">
        <v>622</v>
      </c>
      <c r="C258" s="56" t="s">
        <v>25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</row>
    <row r="259" spans="1:11" s="57" customFormat="1">
      <c r="A259" s="54">
        <v>4223</v>
      </c>
      <c r="B259" s="60">
        <v>623</v>
      </c>
      <c r="C259" s="56" t="s">
        <v>26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</row>
    <row r="260" spans="1:11" s="57" customFormat="1">
      <c r="A260" s="54">
        <v>4224</v>
      </c>
      <c r="B260" s="60">
        <v>624</v>
      </c>
      <c r="C260" s="56" t="s">
        <v>88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</row>
    <row r="261" spans="1:11" s="57" customFormat="1">
      <c r="A261" s="54">
        <v>4225</v>
      </c>
      <c r="B261" s="60">
        <v>625</v>
      </c>
      <c r="C261" s="56" t="s">
        <v>89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</row>
    <row r="262" spans="1:11" s="57" customFormat="1">
      <c r="A262" s="54">
        <v>4226</v>
      </c>
      <c r="B262" s="60">
        <v>626</v>
      </c>
      <c r="C262" s="56" t="s">
        <v>27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</row>
    <row r="263" spans="1:11" s="57" customFormat="1" ht="26.4">
      <c r="A263" s="54">
        <v>4227</v>
      </c>
      <c r="B263" s="60">
        <v>627</v>
      </c>
      <c r="C263" s="56" t="s">
        <v>28</v>
      </c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</row>
    <row r="264" spans="1:11" ht="26.4">
      <c r="A264" s="48">
        <v>424</v>
      </c>
      <c r="B264" s="20"/>
      <c r="C264" s="9" t="s">
        <v>90</v>
      </c>
      <c r="D264" s="26">
        <f>SUM(D265)</f>
        <v>0</v>
      </c>
      <c r="E264" s="26">
        <f t="shared" ref="E264:K264" si="88">SUM(E265)</f>
        <v>0</v>
      </c>
      <c r="F264" s="26">
        <f t="shared" si="88"/>
        <v>0</v>
      </c>
      <c r="G264" s="26">
        <f t="shared" si="88"/>
        <v>0</v>
      </c>
      <c r="H264" s="26">
        <f t="shared" si="88"/>
        <v>0</v>
      </c>
      <c r="I264" s="26">
        <f t="shared" si="88"/>
        <v>0</v>
      </c>
      <c r="J264" s="26">
        <f t="shared" si="88"/>
        <v>0</v>
      </c>
      <c r="K264" s="26">
        <f t="shared" si="88"/>
        <v>0</v>
      </c>
    </row>
    <row r="265" spans="1:11" s="57" customFormat="1">
      <c r="A265" s="54">
        <v>4241</v>
      </c>
      <c r="B265" s="60">
        <v>628</v>
      </c>
      <c r="C265" s="56" t="s">
        <v>91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</row>
    <row r="266" spans="1:11">
      <c r="A266" s="48">
        <v>425</v>
      </c>
      <c r="B266" s="20"/>
      <c r="C266" s="9" t="s">
        <v>92</v>
      </c>
      <c r="D266" s="26">
        <f>SUM(D267)</f>
        <v>0</v>
      </c>
      <c r="E266" s="26">
        <f t="shared" ref="E266:K266" si="89">SUM(E267)</f>
        <v>0</v>
      </c>
      <c r="F266" s="26">
        <f t="shared" si="89"/>
        <v>0</v>
      </c>
      <c r="G266" s="26">
        <f t="shared" si="89"/>
        <v>0</v>
      </c>
      <c r="H266" s="26">
        <f t="shared" si="89"/>
        <v>0</v>
      </c>
      <c r="I266" s="26">
        <f t="shared" si="89"/>
        <v>0</v>
      </c>
      <c r="J266" s="26">
        <f t="shared" si="89"/>
        <v>0</v>
      </c>
      <c r="K266" s="26">
        <f t="shared" si="89"/>
        <v>0</v>
      </c>
    </row>
    <row r="267" spans="1:11" s="57" customFormat="1">
      <c r="A267" s="54">
        <v>4251</v>
      </c>
      <c r="B267" s="60">
        <v>629</v>
      </c>
      <c r="C267" s="56" t="s">
        <v>93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</row>
    <row r="268" spans="1:11">
      <c r="A268" s="48"/>
      <c r="B268" s="20"/>
      <c r="C268" s="9"/>
      <c r="D268" s="26"/>
      <c r="E268" s="38"/>
      <c r="F268" s="38"/>
      <c r="G268" s="38"/>
      <c r="H268" s="38"/>
      <c r="I268" s="38"/>
      <c r="J268" s="38"/>
      <c r="K268" s="38"/>
    </row>
    <row r="269" spans="1:11" ht="26.4">
      <c r="A269" s="47" t="s">
        <v>98</v>
      </c>
      <c r="B269" s="19"/>
      <c r="C269" s="8" t="s">
        <v>83</v>
      </c>
      <c r="D269" s="33">
        <f>SUM(D270,D333,D354)</f>
        <v>194188</v>
      </c>
      <c r="E269" s="33">
        <f t="shared" ref="E269:K269" si="90">SUM(E270,E333,E354)</f>
        <v>0</v>
      </c>
      <c r="F269" s="33">
        <f t="shared" si="90"/>
        <v>5400</v>
      </c>
      <c r="G269" s="33">
        <f t="shared" si="90"/>
        <v>12000</v>
      </c>
      <c r="H269" s="33">
        <f t="shared" si="90"/>
        <v>145828</v>
      </c>
      <c r="I269" s="33">
        <f t="shared" si="90"/>
        <v>30300</v>
      </c>
      <c r="J269" s="33">
        <f t="shared" si="90"/>
        <v>660</v>
      </c>
      <c r="K269" s="33">
        <f t="shared" si="90"/>
        <v>0</v>
      </c>
    </row>
    <row r="270" spans="1:11">
      <c r="A270" s="48">
        <v>3</v>
      </c>
      <c r="B270" s="20"/>
      <c r="C270" s="9" t="s">
        <v>29</v>
      </c>
      <c r="D270" s="29">
        <f>SUM(D271,D281,D314,D326,D322)</f>
        <v>142588</v>
      </c>
      <c r="E270" s="29">
        <f t="shared" ref="E270:K270" si="91">SUM(E271,E281,E314,E326,E322)</f>
        <v>0</v>
      </c>
      <c r="F270" s="29">
        <f t="shared" si="91"/>
        <v>5400</v>
      </c>
      <c r="G270" s="29">
        <f t="shared" si="91"/>
        <v>12000</v>
      </c>
      <c r="H270" s="29">
        <f t="shared" si="91"/>
        <v>95228</v>
      </c>
      <c r="I270" s="29">
        <f t="shared" si="91"/>
        <v>29300</v>
      </c>
      <c r="J270" s="29">
        <f t="shared" si="91"/>
        <v>660</v>
      </c>
      <c r="K270" s="29">
        <f t="shared" si="91"/>
        <v>0</v>
      </c>
    </row>
    <row r="271" spans="1:11">
      <c r="A271" s="48">
        <v>31</v>
      </c>
      <c r="B271" s="20"/>
      <c r="C271" s="9" t="s">
        <v>9</v>
      </c>
      <c r="D271" s="29">
        <f>SUM(D272,D276,D278)</f>
        <v>7710</v>
      </c>
      <c r="E271" s="29">
        <f t="shared" ref="E271:K271" si="92">SUM(E272,E276,E278)</f>
        <v>0</v>
      </c>
      <c r="F271" s="29">
        <f t="shared" si="92"/>
        <v>0</v>
      </c>
      <c r="G271" s="29">
        <f t="shared" si="92"/>
        <v>4980</v>
      </c>
      <c r="H271" s="29">
        <f t="shared" si="92"/>
        <v>2730</v>
      </c>
      <c r="I271" s="29">
        <f t="shared" si="92"/>
        <v>0</v>
      </c>
      <c r="J271" s="29">
        <f t="shared" si="92"/>
        <v>0</v>
      </c>
      <c r="K271" s="29">
        <f t="shared" si="92"/>
        <v>0</v>
      </c>
    </row>
    <row r="272" spans="1:11">
      <c r="A272" s="48">
        <v>311</v>
      </c>
      <c r="B272" s="20"/>
      <c r="C272" s="9" t="s">
        <v>10</v>
      </c>
      <c r="D272" s="29">
        <f>SUM(D273:D275)</f>
        <v>6500</v>
      </c>
      <c r="E272" s="29">
        <f t="shared" ref="E272:K272" si="93">SUM(E273:E275)</f>
        <v>0</v>
      </c>
      <c r="F272" s="29">
        <f t="shared" si="93"/>
        <v>0</v>
      </c>
      <c r="G272" s="29">
        <f t="shared" si="93"/>
        <v>4200</v>
      </c>
      <c r="H272" s="29">
        <f t="shared" si="93"/>
        <v>2300</v>
      </c>
      <c r="I272" s="29">
        <f t="shared" si="93"/>
        <v>0</v>
      </c>
      <c r="J272" s="29">
        <f t="shared" si="93"/>
        <v>0</v>
      </c>
      <c r="K272" s="29">
        <f t="shared" si="93"/>
        <v>0</v>
      </c>
    </row>
    <row r="273" spans="1:11" s="57" customFormat="1">
      <c r="A273" s="54">
        <v>3111</v>
      </c>
      <c r="B273" s="60">
        <v>630</v>
      </c>
      <c r="C273" s="56" t="s">
        <v>80</v>
      </c>
      <c r="D273" s="27">
        <f>SUM(E273:K273)</f>
        <v>6500</v>
      </c>
      <c r="E273" s="27">
        <v>0</v>
      </c>
      <c r="F273" s="27">
        <v>0</v>
      </c>
      <c r="G273" s="27">
        <v>4200</v>
      </c>
      <c r="H273" s="27">
        <v>2300</v>
      </c>
      <c r="I273" s="27">
        <v>0</v>
      </c>
      <c r="J273" s="27">
        <v>0</v>
      </c>
      <c r="K273" s="27">
        <v>0</v>
      </c>
    </row>
    <row r="274" spans="1:11" s="57" customFormat="1">
      <c r="A274" s="54">
        <v>3112</v>
      </c>
      <c r="B274" s="60">
        <v>631</v>
      </c>
      <c r="C274" s="59" t="s">
        <v>84</v>
      </c>
      <c r="D274" s="27">
        <f>SUM(E274:K274)</f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</row>
    <row r="275" spans="1:11" s="57" customFormat="1">
      <c r="A275" s="54">
        <v>3113</v>
      </c>
      <c r="B275" s="60">
        <v>632</v>
      </c>
      <c r="C275" s="56" t="s">
        <v>129</v>
      </c>
      <c r="D275" s="27">
        <f>SUM(E275:K275)</f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</row>
    <row r="276" spans="1:11">
      <c r="A276" s="48">
        <v>312</v>
      </c>
      <c r="B276" s="20"/>
      <c r="C276" s="9" t="s">
        <v>11</v>
      </c>
      <c r="D276" s="29">
        <f>SUM(D277)</f>
        <v>0</v>
      </c>
      <c r="E276" s="29">
        <f t="shared" ref="E276:K276" si="94">SUM(E277)</f>
        <v>0</v>
      </c>
      <c r="F276" s="29">
        <f t="shared" si="94"/>
        <v>0</v>
      </c>
      <c r="G276" s="29">
        <f t="shared" si="94"/>
        <v>0</v>
      </c>
      <c r="H276" s="29">
        <f t="shared" si="94"/>
        <v>0</v>
      </c>
      <c r="I276" s="29">
        <f t="shared" si="94"/>
        <v>0</v>
      </c>
      <c r="J276" s="29">
        <f t="shared" si="94"/>
        <v>0</v>
      </c>
      <c r="K276" s="29">
        <f t="shared" si="94"/>
        <v>0</v>
      </c>
    </row>
    <row r="277" spans="1:11" s="57" customFormat="1">
      <c r="A277" s="54">
        <v>3121</v>
      </c>
      <c r="B277" s="60">
        <v>633</v>
      </c>
      <c r="C277" s="56" t="s">
        <v>11</v>
      </c>
      <c r="D277" s="27">
        <f>SUM(E277:K277)</f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</row>
    <row r="278" spans="1:11">
      <c r="A278" s="48">
        <v>313</v>
      </c>
      <c r="B278" s="20"/>
      <c r="C278" s="9" t="s">
        <v>12</v>
      </c>
      <c r="D278" s="29">
        <f>SUM(D279:D280)</f>
        <v>1210</v>
      </c>
      <c r="E278" s="29">
        <f t="shared" ref="E278:K278" si="95">SUM(E279:E280)</f>
        <v>0</v>
      </c>
      <c r="F278" s="29">
        <f t="shared" si="95"/>
        <v>0</v>
      </c>
      <c r="G278" s="29">
        <f t="shared" si="95"/>
        <v>780</v>
      </c>
      <c r="H278" s="29">
        <f t="shared" si="95"/>
        <v>430</v>
      </c>
      <c r="I278" s="29">
        <f t="shared" si="95"/>
        <v>0</v>
      </c>
      <c r="J278" s="29">
        <f t="shared" si="95"/>
        <v>0</v>
      </c>
      <c r="K278" s="29">
        <f t="shared" si="95"/>
        <v>0</v>
      </c>
    </row>
    <row r="279" spans="1:11" s="57" customFormat="1" ht="26.4">
      <c r="A279" s="54">
        <v>3132</v>
      </c>
      <c r="B279" s="60">
        <v>634</v>
      </c>
      <c r="C279" s="56" t="s">
        <v>81</v>
      </c>
      <c r="D279" s="27">
        <f>SUM(E279:K279)</f>
        <v>1100</v>
      </c>
      <c r="E279" s="27">
        <v>0</v>
      </c>
      <c r="F279" s="27">
        <v>0</v>
      </c>
      <c r="G279" s="27">
        <v>710</v>
      </c>
      <c r="H279" s="27">
        <v>390</v>
      </c>
      <c r="I279" s="27">
        <v>0</v>
      </c>
      <c r="J279" s="27">
        <v>0</v>
      </c>
      <c r="K279" s="27">
        <v>0</v>
      </c>
    </row>
    <row r="280" spans="1:11" s="57" customFormat="1" ht="26.4">
      <c r="A280" s="54">
        <v>3133</v>
      </c>
      <c r="B280" s="60">
        <v>635</v>
      </c>
      <c r="C280" s="56" t="s">
        <v>82</v>
      </c>
      <c r="D280" s="27">
        <f>SUM(E280:K280)</f>
        <v>110</v>
      </c>
      <c r="E280" s="27">
        <v>0</v>
      </c>
      <c r="F280" s="27">
        <v>0</v>
      </c>
      <c r="G280" s="27">
        <v>70</v>
      </c>
      <c r="H280" s="27">
        <v>40</v>
      </c>
      <c r="I280" s="27">
        <v>0</v>
      </c>
      <c r="J280" s="27">
        <v>0</v>
      </c>
      <c r="K280" s="27">
        <v>0</v>
      </c>
    </row>
    <row r="281" spans="1:11">
      <c r="A281" s="48">
        <v>32</v>
      </c>
      <c r="B281" s="20"/>
      <c r="C281" s="9" t="s">
        <v>13</v>
      </c>
      <c r="D281" s="29">
        <f>SUM(D282,D287,D294,D306,D304)</f>
        <v>132878</v>
      </c>
      <c r="E281" s="29">
        <f t="shared" ref="E281:K281" si="96">SUM(E282,E287,E294,E306,E304)</f>
        <v>0</v>
      </c>
      <c r="F281" s="29">
        <f t="shared" si="96"/>
        <v>3400</v>
      </c>
      <c r="G281" s="29">
        <f t="shared" si="96"/>
        <v>7020</v>
      </c>
      <c r="H281" s="29">
        <f t="shared" si="96"/>
        <v>92498</v>
      </c>
      <c r="I281" s="29">
        <f t="shared" si="96"/>
        <v>29300</v>
      </c>
      <c r="J281" s="29">
        <f t="shared" si="96"/>
        <v>660</v>
      </c>
      <c r="K281" s="29">
        <f t="shared" si="96"/>
        <v>0</v>
      </c>
    </row>
    <row r="282" spans="1:11">
      <c r="A282" s="48">
        <v>321</v>
      </c>
      <c r="B282" s="20"/>
      <c r="C282" s="9" t="s">
        <v>14</v>
      </c>
      <c r="D282" s="29">
        <f>SUM(D283:D286)</f>
        <v>65500</v>
      </c>
      <c r="E282" s="29">
        <f t="shared" ref="E282:K282" si="97">SUM(E283:E286)</f>
        <v>0</v>
      </c>
      <c r="F282" s="29">
        <f t="shared" si="97"/>
        <v>850</v>
      </c>
      <c r="G282" s="29">
        <f t="shared" si="97"/>
        <v>400</v>
      </c>
      <c r="H282" s="29">
        <f t="shared" si="97"/>
        <v>35950</v>
      </c>
      <c r="I282" s="29">
        <f t="shared" si="97"/>
        <v>28300</v>
      </c>
      <c r="J282" s="29">
        <f t="shared" si="97"/>
        <v>0</v>
      </c>
      <c r="K282" s="29">
        <f t="shared" si="97"/>
        <v>0</v>
      </c>
    </row>
    <row r="283" spans="1:11" s="57" customFormat="1">
      <c r="A283" s="54">
        <v>3211</v>
      </c>
      <c r="B283" s="60">
        <v>636</v>
      </c>
      <c r="C283" s="56" t="s">
        <v>32</v>
      </c>
      <c r="D283" s="27">
        <f>SUM(E283:K283)</f>
        <v>55000</v>
      </c>
      <c r="E283" s="27">
        <v>0</v>
      </c>
      <c r="F283" s="27">
        <v>450</v>
      </c>
      <c r="G283" s="27">
        <v>400</v>
      </c>
      <c r="H283" s="27">
        <v>25850</v>
      </c>
      <c r="I283" s="27">
        <v>28300</v>
      </c>
      <c r="J283" s="27">
        <v>0</v>
      </c>
      <c r="K283" s="27">
        <v>0</v>
      </c>
    </row>
    <row r="284" spans="1:11" s="57" customFormat="1" ht="26.4">
      <c r="A284" s="54">
        <v>3212</v>
      </c>
      <c r="B284" s="60">
        <v>637</v>
      </c>
      <c r="C284" s="56" t="s">
        <v>73</v>
      </c>
      <c r="D284" s="27">
        <f>SUM(E284:K284)</f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</row>
    <row r="285" spans="1:11" s="57" customFormat="1">
      <c r="A285" s="54">
        <v>3213</v>
      </c>
      <c r="B285" s="60">
        <v>638</v>
      </c>
      <c r="C285" s="56" t="s">
        <v>33</v>
      </c>
      <c r="D285" s="27">
        <f>SUM(E285:K285)</f>
        <v>10500</v>
      </c>
      <c r="E285" s="27">
        <v>0</v>
      </c>
      <c r="F285" s="27">
        <v>400</v>
      </c>
      <c r="G285" s="27">
        <v>0</v>
      </c>
      <c r="H285" s="27">
        <v>10100</v>
      </c>
      <c r="I285" s="27">
        <v>0</v>
      </c>
      <c r="J285" s="27">
        <v>0</v>
      </c>
      <c r="K285" s="27">
        <v>0</v>
      </c>
    </row>
    <row r="286" spans="1:11" s="57" customFormat="1">
      <c r="A286" s="54">
        <v>3214</v>
      </c>
      <c r="B286" s="60">
        <v>639</v>
      </c>
      <c r="C286" s="56" t="s">
        <v>34</v>
      </c>
      <c r="D286" s="27">
        <f>SUM(E286:K286)</f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</row>
    <row r="287" spans="1:11">
      <c r="A287" s="48">
        <v>322</v>
      </c>
      <c r="B287" s="20"/>
      <c r="C287" s="9" t="s">
        <v>15</v>
      </c>
      <c r="D287" s="29">
        <f>SUM(D288:D293)</f>
        <v>22720</v>
      </c>
      <c r="E287" s="29">
        <f t="shared" ref="E287:K287" si="98">SUM(E288:E293)</f>
        <v>0</v>
      </c>
      <c r="F287" s="29">
        <f t="shared" si="98"/>
        <v>1200</v>
      </c>
      <c r="G287" s="29">
        <f t="shared" si="98"/>
        <v>300</v>
      </c>
      <c r="H287" s="29">
        <f t="shared" si="98"/>
        <v>21220</v>
      </c>
      <c r="I287" s="29">
        <f t="shared" si="98"/>
        <v>0</v>
      </c>
      <c r="J287" s="29">
        <f t="shared" si="98"/>
        <v>0</v>
      </c>
      <c r="K287" s="29">
        <f t="shared" si="98"/>
        <v>0</v>
      </c>
    </row>
    <row r="288" spans="1:11" s="57" customFormat="1" ht="26.4">
      <c r="A288" s="54">
        <v>3221</v>
      </c>
      <c r="B288" s="60">
        <v>640</v>
      </c>
      <c r="C288" s="56" t="s">
        <v>35</v>
      </c>
      <c r="D288" s="27">
        <f t="shared" ref="D288:D293" si="99">SUM(E288:K288)</f>
        <v>2600</v>
      </c>
      <c r="E288" s="27">
        <v>0</v>
      </c>
      <c r="F288" s="27">
        <v>200</v>
      </c>
      <c r="G288" s="27">
        <v>300</v>
      </c>
      <c r="H288" s="27">
        <v>2100</v>
      </c>
      <c r="I288" s="27">
        <v>0</v>
      </c>
      <c r="J288" s="27">
        <v>0</v>
      </c>
      <c r="K288" s="27">
        <v>0</v>
      </c>
    </row>
    <row r="289" spans="1:11" s="57" customFormat="1">
      <c r="A289" s="54">
        <v>3222</v>
      </c>
      <c r="B289" s="60">
        <v>641</v>
      </c>
      <c r="C289" s="56" t="s">
        <v>68</v>
      </c>
      <c r="D289" s="27">
        <f t="shared" si="99"/>
        <v>12120</v>
      </c>
      <c r="E289" s="27">
        <v>0</v>
      </c>
      <c r="F289" s="27">
        <v>0</v>
      </c>
      <c r="G289" s="27">
        <v>0</v>
      </c>
      <c r="H289" s="27">
        <v>12120</v>
      </c>
      <c r="I289" s="27">
        <v>0</v>
      </c>
      <c r="J289" s="27">
        <v>0</v>
      </c>
      <c r="K289" s="27">
        <v>0</v>
      </c>
    </row>
    <row r="290" spans="1:11" s="57" customFormat="1">
      <c r="A290" s="54">
        <v>3223</v>
      </c>
      <c r="B290" s="60">
        <v>642</v>
      </c>
      <c r="C290" s="56" t="s">
        <v>36</v>
      </c>
      <c r="D290" s="27">
        <f t="shared" si="99"/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</row>
    <row r="291" spans="1:11" s="57" customFormat="1" ht="26.4">
      <c r="A291" s="54">
        <v>3224</v>
      </c>
      <c r="B291" s="60">
        <v>643</v>
      </c>
      <c r="C291" s="56" t="s">
        <v>37</v>
      </c>
      <c r="D291" s="27">
        <f t="shared" si="99"/>
        <v>500</v>
      </c>
      <c r="E291" s="27">
        <v>0</v>
      </c>
      <c r="F291" s="27">
        <v>300</v>
      </c>
      <c r="G291" s="27">
        <v>0</v>
      </c>
      <c r="H291" s="27">
        <v>200</v>
      </c>
      <c r="I291" s="27">
        <v>0</v>
      </c>
      <c r="J291" s="27">
        <v>0</v>
      </c>
      <c r="K291" s="27">
        <v>0</v>
      </c>
    </row>
    <row r="292" spans="1:11" s="57" customFormat="1">
      <c r="A292" s="54">
        <v>3225</v>
      </c>
      <c r="B292" s="60">
        <v>644</v>
      </c>
      <c r="C292" s="56" t="s">
        <v>38</v>
      </c>
      <c r="D292" s="27">
        <f t="shared" si="99"/>
        <v>7500</v>
      </c>
      <c r="E292" s="27">
        <v>0</v>
      </c>
      <c r="F292" s="27">
        <v>700</v>
      </c>
      <c r="G292" s="27">
        <v>0</v>
      </c>
      <c r="H292" s="27">
        <v>6800</v>
      </c>
      <c r="I292" s="27">
        <v>0</v>
      </c>
      <c r="J292" s="27">
        <v>0</v>
      </c>
      <c r="K292" s="27">
        <v>0</v>
      </c>
    </row>
    <row r="293" spans="1:11" s="57" customFormat="1">
      <c r="A293" s="54">
        <v>3227</v>
      </c>
      <c r="B293" s="60">
        <v>645</v>
      </c>
      <c r="C293" s="58" t="s">
        <v>39</v>
      </c>
      <c r="D293" s="27">
        <f t="shared" si="99"/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</row>
    <row r="294" spans="1:11">
      <c r="A294" s="48">
        <v>323</v>
      </c>
      <c r="B294" s="20"/>
      <c r="C294" s="9" t="s">
        <v>16</v>
      </c>
      <c r="D294" s="29">
        <f>SUM(D295:D303)</f>
        <v>15240</v>
      </c>
      <c r="E294" s="29">
        <f t="shared" ref="E294:K294" si="100">SUM(E295:E303)</f>
        <v>0</v>
      </c>
      <c r="F294" s="29">
        <f t="shared" si="100"/>
        <v>0</v>
      </c>
      <c r="G294" s="29">
        <f t="shared" si="100"/>
        <v>5620</v>
      </c>
      <c r="H294" s="29">
        <f t="shared" si="100"/>
        <v>8820</v>
      </c>
      <c r="I294" s="29">
        <f t="shared" si="100"/>
        <v>800</v>
      </c>
      <c r="J294" s="29">
        <f t="shared" si="100"/>
        <v>0</v>
      </c>
      <c r="K294" s="29">
        <f t="shared" si="100"/>
        <v>0</v>
      </c>
    </row>
    <row r="295" spans="1:11" s="57" customFormat="1">
      <c r="A295" s="54">
        <v>3231</v>
      </c>
      <c r="B295" s="60">
        <v>646</v>
      </c>
      <c r="C295" s="56" t="s">
        <v>40</v>
      </c>
      <c r="D295" s="27">
        <f t="shared" ref="D295:D303" si="101">SUM(E295:K295)</f>
        <v>6000</v>
      </c>
      <c r="E295" s="27">
        <v>0</v>
      </c>
      <c r="F295" s="27">
        <v>0</v>
      </c>
      <c r="G295" s="27">
        <v>1600</v>
      </c>
      <c r="H295" s="27">
        <v>3600</v>
      </c>
      <c r="I295" s="27">
        <v>800</v>
      </c>
      <c r="J295" s="27">
        <v>0</v>
      </c>
      <c r="K295" s="27">
        <v>0</v>
      </c>
    </row>
    <row r="296" spans="1:11" s="57" customFormat="1">
      <c r="A296" s="54">
        <v>3232</v>
      </c>
      <c r="B296" s="60">
        <v>647</v>
      </c>
      <c r="C296" s="56" t="s">
        <v>30</v>
      </c>
      <c r="D296" s="27">
        <f t="shared" si="101"/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</row>
    <row r="297" spans="1:11" s="57" customFormat="1">
      <c r="A297" s="54">
        <v>3233</v>
      </c>
      <c r="B297" s="60">
        <v>648</v>
      </c>
      <c r="C297" s="56" t="s">
        <v>41</v>
      </c>
      <c r="D297" s="27">
        <f t="shared" si="101"/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</row>
    <row r="298" spans="1:11" s="57" customFormat="1">
      <c r="A298" s="54">
        <v>3234</v>
      </c>
      <c r="B298" s="60">
        <v>649</v>
      </c>
      <c r="C298" s="56" t="s">
        <v>42</v>
      </c>
      <c r="D298" s="27">
        <f t="shared" si="101"/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</row>
    <row r="299" spans="1:11" s="57" customFormat="1">
      <c r="A299" s="54">
        <v>3235</v>
      </c>
      <c r="B299" s="60">
        <v>650</v>
      </c>
      <c r="C299" s="56" t="s">
        <v>43</v>
      </c>
      <c r="D299" s="27">
        <f t="shared" si="101"/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</row>
    <row r="300" spans="1:11" s="57" customFormat="1">
      <c r="A300" s="54">
        <v>3236</v>
      </c>
      <c r="B300" s="60">
        <v>651</v>
      </c>
      <c r="C300" s="56" t="s">
        <v>44</v>
      </c>
      <c r="D300" s="27">
        <f t="shared" si="101"/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</row>
    <row r="301" spans="1:11" s="57" customFormat="1">
      <c r="A301" s="54">
        <v>3237</v>
      </c>
      <c r="B301" s="60">
        <v>652</v>
      </c>
      <c r="C301" s="56" t="s">
        <v>31</v>
      </c>
      <c r="D301" s="27">
        <f t="shared" si="101"/>
        <v>9240</v>
      </c>
      <c r="E301" s="27">
        <v>0</v>
      </c>
      <c r="F301" s="27">
        <v>0</v>
      </c>
      <c r="G301" s="27">
        <v>4020</v>
      </c>
      <c r="H301" s="27">
        <v>5220</v>
      </c>
      <c r="I301" s="27">
        <v>0</v>
      </c>
      <c r="J301" s="27">
        <v>0</v>
      </c>
      <c r="K301" s="27">
        <v>0</v>
      </c>
    </row>
    <row r="302" spans="1:11" s="57" customFormat="1">
      <c r="A302" s="54">
        <v>3238</v>
      </c>
      <c r="B302" s="60">
        <v>653</v>
      </c>
      <c r="C302" s="56" t="s">
        <v>45</v>
      </c>
      <c r="D302" s="27">
        <f t="shared" si="101"/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</row>
    <row r="303" spans="1:11" s="57" customFormat="1">
      <c r="A303" s="54">
        <v>3239</v>
      </c>
      <c r="B303" s="60">
        <v>654</v>
      </c>
      <c r="C303" s="56" t="s">
        <v>46</v>
      </c>
      <c r="D303" s="27">
        <f t="shared" si="101"/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</row>
    <row r="304" spans="1:11" ht="26.4">
      <c r="A304" s="48">
        <v>324</v>
      </c>
      <c r="B304" s="20"/>
      <c r="C304" s="9" t="s">
        <v>47</v>
      </c>
      <c r="D304" s="26">
        <f>SUM(D305)</f>
        <v>14628</v>
      </c>
      <c r="E304" s="26">
        <f t="shared" ref="E304:K304" si="102">SUM(E305)</f>
        <v>0</v>
      </c>
      <c r="F304" s="26">
        <f t="shared" si="102"/>
        <v>0</v>
      </c>
      <c r="G304" s="26">
        <f t="shared" si="102"/>
        <v>0</v>
      </c>
      <c r="H304" s="26">
        <f t="shared" si="102"/>
        <v>14628</v>
      </c>
      <c r="I304" s="26">
        <f t="shared" si="102"/>
        <v>0</v>
      </c>
      <c r="J304" s="26">
        <f t="shared" si="102"/>
        <v>0</v>
      </c>
      <c r="K304" s="26">
        <f t="shared" si="102"/>
        <v>0</v>
      </c>
    </row>
    <row r="305" spans="1:11" s="57" customFormat="1" ht="26.4">
      <c r="A305" s="54">
        <v>3241</v>
      </c>
      <c r="B305" s="60">
        <v>655</v>
      </c>
      <c r="C305" s="56" t="s">
        <v>47</v>
      </c>
      <c r="D305" s="27">
        <f>SUM(E305:K305)</f>
        <v>14628</v>
      </c>
      <c r="E305" s="27">
        <v>0</v>
      </c>
      <c r="F305" s="27">
        <v>0</v>
      </c>
      <c r="G305" s="27">
        <v>0</v>
      </c>
      <c r="H305" s="27">
        <v>14628</v>
      </c>
      <c r="I305" s="27">
        <v>0</v>
      </c>
      <c r="J305" s="27">
        <v>0</v>
      </c>
      <c r="K305" s="27">
        <v>0</v>
      </c>
    </row>
    <row r="306" spans="1:11">
      <c r="A306" s="48">
        <v>329</v>
      </c>
      <c r="B306" s="20"/>
      <c r="C306" s="9" t="s">
        <v>17</v>
      </c>
      <c r="D306" s="29">
        <f>SUM(D307:D313)</f>
        <v>14790</v>
      </c>
      <c r="E306" s="29">
        <f t="shared" ref="E306:K306" si="103">SUM(E307:E313)</f>
        <v>0</v>
      </c>
      <c r="F306" s="29">
        <f t="shared" si="103"/>
        <v>1350</v>
      </c>
      <c r="G306" s="29">
        <f t="shared" si="103"/>
        <v>700</v>
      </c>
      <c r="H306" s="29">
        <f t="shared" si="103"/>
        <v>11880</v>
      </c>
      <c r="I306" s="29">
        <f t="shared" si="103"/>
        <v>200</v>
      </c>
      <c r="J306" s="29">
        <f t="shared" si="103"/>
        <v>660</v>
      </c>
      <c r="K306" s="29">
        <f t="shared" si="103"/>
        <v>0</v>
      </c>
    </row>
    <row r="307" spans="1:11" s="57" customFormat="1" ht="26.4">
      <c r="A307" s="54">
        <v>3291</v>
      </c>
      <c r="B307" s="60">
        <v>2004</v>
      </c>
      <c r="C307" s="56" t="s">
        <v>130</v>
      </c>
      <c r="D307" s="27">
        <f t="shared" ref="D307:D313" si="104">SUM(E307:K307)</f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</row>
    <row r="308" spans="1:11" s="57" customFormat="1">
      <c r="A308" s="54">
        <v>3292</v>
      </c>
      <c r="B308" s="60">
        <v>656</v>
      </c>
      <c r="C308" s="56" t="s">
        <v>48</v>
      </c>
      <c r="D308" s="27">
        <f t="shared" si="104"/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</row>
    <row r="309" spans="1:11" s="57" customFormat="1">
      <c r="A309" s="54">
        <v>3293</v>
      </c>
      <c r="B309" s="60">
        <v>657</v>
      </c>
      <c r="C309" s="56" t="s">
        <v>49</v>
      </c>
      <c r="D309" s="27">
        <f t="shared" si="104"/>
        <v>10000</v>
      </c>
      <c r="E309" s="27">
        <v>0</v>
      </c>
      <c r="F309" s="27">
        <v>300</v>
      </c>
      <c r="G309" s="27">
        <v>0</v>
      </c>
      <c r="H309" s="27">
        <v>9700</v>
      </c>
      <c r="I309" s="27">
        <v>0</v>
      </c>
      <c r="J309" s="27">
        <v>0</v>
      </c>
      <c r="K309" s="27">
        <v>0</v>
      </c>
    </row>
    <row r="310" spans="1:11" s="57" customFormat="1">
      <c r="A310" s="54">
        <v>3294</v>
      </c>
      <c r="B310" s="60">
        <v>658</v>
      </c>
      <c r="C310" s="59" t="s">
        <v>120</v>
      </c>
      <c r="D310" s="27">
        <f t="shared" si="104"/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</row>
    <row r="311" spans="1:11" s="57" customFormat="1">
      <c r="A311" s="54">
        <v>3295</v>
      </c>
      <c r="B311" s="60">
        <v>659</v>
      </c>
      <c r="C311" s="56" t="s">
        <v>50</v>
      </c>
      <c r="D311" s="27">
        <f t="shared" si="104"/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</row>
    <row r="312" spans="1:11" s="57" customFormat="1">
      <c r="A312" s="54">
        <v>3296</v>
      </c>
      <c r="B312" s="60">
        <v>2005</v>
      </c>
      <c r="C312" s="56" t="s">
        <v>125</v>
      </c>
      <c r="D312" s="27">
        <f t="shared" si="104"/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</row>
    <row r="313" spans="1:11" s="57" customFormat="1">
      <c r="A313" s="54">
        <v>3299</v>
      </c>
      <c r="B313" s="60">
        <v>660</v>
      </c>
      <c r="C313" s="56" t="s">
        <v>17</v>
      </c>
      <c r="D313" s="27">
        <f t="shared" si="104"/>
        <v>4790</v>
      </c>
      <c r="E313" s="27">
        <v>0</v>
      </c>
      <c r="F313" s="27">
        <v>1050</v>
      </c>
      <c r="G313" s="27">
        <v>700</v>
      </c>
      <c r="H313" s="27">
        <v>2180</v>
      </c>
      <c r="I313" s="27">
        <v>200</v>
      </c>
      <c r="J313" s="27">
        <v>660</v>
      </c>
      <c r="K313" s="27">
        <v>0</v>
      </c>
    </row>
    <row r="314" spans="1:11">
      <c r="A314" s="48">
        <v>34</v>
      </c>
      <c r="B314" s="20"/>
      <c r="C314" s="9" t="s">
        <v>51</v>
      </c>
      <c r="D314" s="26">
        <f>SUM(D315,D317)</f>
        <v>2000</v>
      </c>
      <c r="E314" s="26">
        <f t="shared" ref="E314:K314" si="105">SUM(E315,E317)</f>
        <v>0</v>
      </c>
      <c r="F314" s="26">
        <f t="shared" si="105"/>
        <v>2000</v>
      </c>
      <c r="G314" s="26">
        <f t="shared" si="105"/>
        <v>0</v>
      </c>
      <c r="H314" s="26">
        <f t="shared" si="105"/>
        <v>0</v>
      </c>
      <c r="I314" s="26">
        <f t="shared" si="105"/>
        <v>0</v>
      </c>
      <c r="J314" s="26">
        <f t="shared" si="105"/>
        <v>0</v>
      </c>
      <c r="K314" s="26">
        <f t="shared" si="105"/>
        <v>0</v>
      </c>
    </row>
    <row r="315" spans="1:11">
      <c r="A315" s="48">
        <v>342</v>
      </c>
      <c r="B315" s="20"/>
      <c r="C315" s="9" t="s">
        <v>135</v>
      </c>
      <c r="D315" s="26">
        <f>SUM(D316)</f>
        <v>0</v>
      </c>
      <c r="E315" s="26">
        <f t="shared" ref="E315:K315" si="106">SUM(E316)</f>
        <v>0</v>
      </c>
      <c r="F315" s="26">
        <f t="shared" si="106"/>
        <v>0</v>
      </c>
      <c r="G315" s="26">
        <f t="shared" si="106"/>
        <v>0</v>
      </c>
      <c r="H315" s="26">
        <f t="shared" si="106"/>
        <v>0</v>
      </c>
      <c r="I315" s="26">
        <f t="shared" si="106"/>
        <v>0</v>
      </c>
      <c r="J315" s="26">
        <f t="shared" si="106"/>
        <v>0</v>
      </c>
      <c r="K315" s="26">
        <f t="shared" si="106"/>
        <v>0</v>
      </c>
    </row>
    <row r="316" spans="1:11" s="57" customFormat="1" ht="39.6">
      <c r="A316" s="54">
        <v>3423</v>
      </c>
      <c r="B316" s="60">
        <v>661</v>
      </c>
      <c r="C316" s="56" t="s">
        <v>136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</row>
    <row r="317" spans="1:11">
      <c r="A317" s="48">
        <v>343</v>
      </c>
      <c r="B317" s="20"/>
      <c r="C317" s="9" t="s">
        <v>18</v>
      </c>
      <c r="D317" s="26">
        <f>SUM(D318:D321)</f>
        <v>2000</v>
      </c>
      <c r="E317" s="26">
        <f t="shared" ref="E317:K317" si="107">SUM(E318:E321)</f>
        <v>0</v>
      </c>
      <c r="F317" s="26">
        <f t="shared" si="107"/>
        <v>2000</v>
      </c>
      <c r="G317" s="26">
        <f t="shared" si="107"/>
        <v>0</v>
      </c>
      <c r="H317" s="26">
        <f t="shared" si="107"/>
        <v>0</v>
      </c>
      <c r="I317" s="26">
        <f t="shared" si="107"/>
        <v>0</v>
      </c>
      <c r="J317" s="26">
        <f t="shared" si="107"/>
        <v>0</v>
      </c>
      <c r="K317" s="26">
        <f t="shared" si="107"/>
        <v>0</v>
      </c>
    </row>
    <row r="318" spans="1:11" s="57" customFormat="1">
      <c r="A318" s="54">
        <v>3431</v>
      </c>
      <c r="B318" s="60">
        <v>662</v>
      </c>
      <c r="C318" s="56" t="s">
        <v>52</v>
      </c>
      <c r="D318" s="27">
        <f>SUM(E318:K318)</f>
        <v>2000</v>
      </c>
      <c r="E318" s="27">
        <v>0</v>
      </c>
      <c r="F318" s="27">
        <v>2000</v>
      </c>
      <c r="G318" s="27">
        <v>0</v>
      </c>
      <c r="H318" s="27" t="s">
        <v>174</v>
      </c>
      <c r="I318" s="27">
        <v>0</v>
      </c>
      <c r="J318" s="27">
        <v>0</v>
      </c>
      <c r="K318" s="27">
        <v>0</v>
      </c>
    </row>
    <row r="319" spans="1:11" s="57" customFormat="1" ht="26.4">
      <c r="A319" s="54">
        <v>3432</v>
      </c>
      <c r="B319" s="60">
        <v>663</v>
      </c>
      <c r="C319" s="56" t="s">
        <v>131</v>
      </c>
      <c r="D319" s="27">
        <v>0</v>
      </c>
      <c r="E319" s="27">
        <v>0</v>
      </c>
      <c r="F319" s="27">
        <v>0</v>
      </c>
      <c r="G319" s="27">
        <v>0</v>
      </c>
      <c r="H319" s="27" t="s">
        <v>174</v>
      </c>
      <c r="I319" s="27">
        <v>0</v>
      </c>
      <c r="J319" s="27">
        <v>0</v>
      </c>
      <c r="K319" s="27">
        <v>0</v>
      </c>
    </row>
    <row r="320" spans="1:11" s="57" customFormat="1">
      <c r="A320" s="54">
        <v>3433</v>
      </c>
      <c r="B320" s="60">
        <v>664</v>
      </c>
      <c r="C320" s="56" t="s">
        <v>53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</row>
    <row r="321" spans="1:11" s="57" customFormat="1">
      <c r="A321" s="54">
        <v>3434</v>
      </c>
      <c r="B321" s="60">
        <v>665</v>
      </c>
      <c r="C321" s="56" t="s">
        <v>54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</row>
    <row r="322" spans="1:11" ht="26.4">
      <c r="A322" s="48">
        <v>36</v>
      </c>
      <c r="B322" s="20"/>
      <c r="C322" s="9" t="s">
        <v>103</v>
      </c>
      <c r="D322" s="29">
        <f>SUM(D323)</f>
        <v>0</v>
      </c>
      <c r="E322" s="29">
        <f t="shared" ref="E322:K322" si="108">SUM(E323)</f>
        <v>0</v>
      </c>
      <c r="F322" s="29">
        <f t="shared" si="108"/>
        <v>0</v>
      </c>
      <c r="G322" s="29">
        <f t="shared" si="108"/>
        <v>0</v>
      </c>
      <c r="H322" s="29" t="s">
        <v>175</v>
      </c>
      <c r="I322" s="29">
        <f t="shared" si="108"/>
        <v>0</v>
      </c>
      <c r="J322" s="29">
        <f t="shared" si="108"/>
        <v>0</v>
      </c>
      <c r="K322" s="29">
        <f t="shared" si="108"/>
        <v>0</v>
      </c>
    </row>
    <row r="323" spans="1:11" ht="26.4">
      <c r="A323" s="48">
        <v>369</v>
      </c>
      <c r="B323" s="20"/>
      <c r="C323" s="9" t="s">
        <v>132</v>
      </c>
      <c r="D323" s="29">
        <f>SUM(D324:D325)</f>
        <v>0</v>
      </c>
      <c r="E323" s="29">
        <f t="shared" ref="E323:K323" si="109">SUM(E324:E325)</f>
        <v>0</v>
      </c>
      <c r="F323" s="29">
        <f t="shared" si="109"/>
        <v>0</v>
      </c>
      <c r="G323" s="29">
        <f t="shared" si="109"/>
        <v>0</v>
      </c>
      <c r="H323" s="29">
        <f t="shared" si="109"/>
        <v>0</v>
      </c>
      <c r="I323" s="29">
        <f t="shared" si="109"/>
        <v>0</v>
      </c>
      <c r="J323" s="29">
        <f t="shared" si="109"/>
        <v>0</v>
      </c>
      <c r="K323" s="29">
        <f t="shared" si="109"/>
        <v>0</v>
      </c>
    </row>
    <row r="324" spans="1:11" s="57" customFormat="1" ht="39.6">
      <c r="A324" s="54">
        <v>3693</v>
      </c>
      <c r="B324" s="60">
        <v>2006</v>
      </c>
      <c r="C324" s="56" t="s">
        <v>137</v>
      </c>
      <c r="D324" s="27">
        <v>0</v>
      </c>
      <c r="E324" s="27">
        <v>0</v>
      </c>
      <c r="F324" s="27">
        <v>0</v>
      </c>
      <c r="G324" s="27">
        <v>0</v>
      </c>
      <c r="H324" s="27" t="s">
        <v>174</v>
      </c>
      <c r="I324" s="27">
        <v>0</v>
      </c>
      <c r="J324" s="27">
        <v>0</v>
      </c>
      <c r="K324" s="27">
        <v>0</v>
      </c>
    </row>
    <row r="325" spans="1:11" s="57" customFormat="1" ht="39.6">
      <c r="A325" s="54">
        <v>3694</v>
      </c>
      <c r="B325" s="60">
        <v>2007</v>
      </c>
      <c r="C325" s="56" t="s">
        <v>138</v>
      </c>
      <c r="D325" s="27">
        <v>0</v>
      </c>
      <c r="E325" s="27">
        <v>0</v>
      </c>
      <c r="F325" s="27">
        <v>0</v>
      </c>
      <c r="G325" s="27">
        <v>0</v>
      </c>
      <c r="H325" s="27" t="s">
        <v>174</v>
      </c>
      <c r="I325" s="27">
        <v>0</v>
      </c>
      <c r="J325" s="27">
        <v>0</v>
      </c>
      <c r="K325" s="27">
        <v>0</v>
      </c>
    </row>
    <row r="326" spans="1:11">
      <c r="A326" s="48">
        <v>38</v>
      </c>
      <c r="B326" s="20"/>
      <c r="C326" s="9" t="s">
        <v>69</v>
      </c>
      <c r="D326" s="29">
        <f>SUM(D327,D329,D331)</f>
        <v>0</v>
      </c>
      <c r="E326" s="29">
        <f t="shared" ref="E326:K326" si="110">SUM(E327,E329,E331)</f>
        <v>0</v>
      </c>
      <c r="F326" s="29">
        <f t="shared" si="110"/>
        <v>0</v>
      </c>
      <c r="G326" s="29">
        <f t="shared" si="110"/>
        <v>0</v>
      </c>
      <c r="H326" s="29" t="s">
        <v>174</v>
      </c>
      <c r="I326" s="29">
        <f t="shared" si="110"/>
        <v>0</v>
      </c>
      <c r="J326" s="29">
        <f t="shared" si="110"/>
        <v>0</v>
      </c>
      <c r="K326" s="29">
        <f t="shared" si="110"/>
        <v>0</v>
      </c>
    </row>
    <row r="327" spans="1:11">
      <c r="A327" s="48">
        <v>381</v>
      </c>
      <c r="B327" s="20"/>
      <c r="C327" s="9" t="s">
        <v>70</v>
      </c>
      <c r="D327" s="29">
        <f>SUM(D328)</f>
        <v>0</v>
      </c>
      <c r="E327" s="29">
        <f t="shared" ref="E327:K327" si="111">SUM(E328)</f>
        <v>0</v>
      </c>
      <c r="F327" s="29">
        <f t="shared" si="111"/>
        <v>0</v>
      </c>
      <c r="G327" s="29">
        <f t="shared" si="111"/>
        <v>0</v>
      </c>
      <c r="H327" s="29" t="s">
        <v>174</v>
      </c>
      <c r="I327" s="29">
        <f t="shared" si="111"/>
        <v>0</v>
      </c>
      <c r="J327" s="29">
        <f t="shared" si="111"/>
        <v>0</v>
      </c>
      <c r="K327" s="29">
        <f t="shared" si="111"/>
        <v>0</v>
      </c>
    </row>
    <row r="328" spans="1:11" s="57" customFormat="1">
      <c r="A328" s="54">
        <v>3811</v>
      </c>
      <c r="B328" s="60">
        <v>666</v>
      </c>
      <c r="C328" s="56" t="s">
        <v>19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</row>
    <row r="329" spans="1:11">
      <c r="A329" s="48">
        <v>382</v>
      </c>
      <c r="B329" s="20"/>
      <c r="C329" s="9" t="s">
        <v>107</v>
      </c>
      <c r="D329" s="29">
        <f>SUM(D330)</f>
        <v>0</v>
      </c>
      <c r="E329" s="29">
        <f t="shared" ref="E329:K329" si="112">SUM(E330)</f>
        <v>0</v>
      </c>
      <c r="F329" s="29">
        <f t="shared" si="112"/>
        <v>0</v>
      </c>
      <c r="G329" s="29">
        <f t="shared" si="112"/>
        <v>0</v>
      </c>
      <c r="H329" s="29" t="s">
        <v>174</v>
      </c>
      <c r="I329" s="29">
        <f t="shared" si="112"/>
        <v>0</v>
      </c>
      <c r="J329" s="29">
        <f t="shared" si="112"/>
        <v>0</v>
      </c>
      <c r="K329" s="29">
        <f t="shared" si="112"/>
        <v>0</v>
      </c>
    </row>
    <row r="330" spans="1:11" s="57" customFormat="1" ht="26.4">
      <c r="A330" s="54">
        <v>3822</v>
      </c>
      <c r="B330" s="60">
        <v>2008</v>
      </c>
      <c r="C330" s="56" t="s">
        <v>139</v>
      </c>
      <c r="D330" s="27">
        <v>0</v>
      </c>
      <c r="E330" s="27">
        <v>0</v>
      </c>
      <c r="F330" s="27">
        <v>0</v>
      </c>
      <c r="G330" s="27">
        <v>0</v>
      </c>
      <c r="H330" s="27" t="s">
        <v>174</v>
      </c>
      <c r="I330" s="27">
        <v>0</v>
      </c>
      <c r="J330" s="27">
        <v>0</v>
      </c>
      <c r="K330" s="27">
        <v>0</v>
      </c>
    </row>
    <row r="331" spans="1:11">
      <c r="A331" s="48">
        <v>383</v>
      </c>
      <c r="B331" s="20"/>
      <c r="C331" s="9" t="s">
        <v>140</v>
      </c>
      <c r="D331" s="26">
        <f>SUM(D332)</f>
        <v>0</v>
      </c>
      <c r="E331" s="26">
        <f t="shared" ref="E331:K331" si="113">SUM(E332)</f>
        <v>0</v>
      </c>
      <c r="F331" s="26">
        <f t="shared" si="113"/>
        <v>0</v>
      </c>
      <c r="G331" s="26">
        <f t="shared" si="113"/>
        <v>0</v>
      </c>
      <c r="H331" s="26" t="s">
        <v>174</v>
      </c>
      <c r="I331" s="26">
        <f t="shared" si="113"/>
        <v>0</v>
      </c>
      <c r="J331" s="26">
        <f t="shared" si="113"/>
        <v>0</v>
      </c>
      <c r="K331" s="26">
        <f t="shared" si="113"/>
        <v>0</v>
      </c>
    </row>
    <row r="332" spans="1:11" s="57" customFormat="1">
      <c r="A332" s="54">
        <v>3835</v>
      </c>
      <c r="B332" s="60">
        <v>667</v>
      </c>
      <c r="C332" s="56" t="s">
        <v>85</v>
      </c>
      <c r="D332" s="27">
        <v>0</v>
      </c>
      <c r="E332" s="27">
        <v>0</v>
      </c>
      <c r="F332" s="27">
        <v>0</v>
      </c>
      <c r="G332" s="27">
        <v>0</v>
      </c>
      <c r="H332" s="27" t="s">
        <v>174</v>
      </c>
      <c r="I332" s="27">
        <v>0</v>
      </c>
      <c r="J332" s="27">
        <v>0</v>
      </c>
      <c r="K332" s="27">
        <v>0</v>
      </c>
    </row>
    <row r="333" spans="1:11">
      <c r="A333" s="48">
        <v>4</v>
      </c>
      <c r="B333" s="20"/>
      <c r="C333" s="9" t="s">
        <v>21</v>
      </c>
      <c r="D333" s="29">
        <f t="shared" ref="D333:K333" si="114">SUM(D334,D351)</f>
        <v>51600</v>
      </c>
      <c r="E333" s="29">
        <f t="shared" si="114"/>
        <v>0</v>
      </c>
      <c r="F333" s="29">
        <f t="shared" si="114"/>
        <v>0</v>
      </c>
      <c r="G333" s="29">
        <f t="shared" si="114"/>
        <v>0</v>
      </c>
      <c r="H333" s="29">
        <f t="shared" si="114"/>
        <v>50600</v>
      </c>
      <c r="I333" s="29">
        <f t="shared" si="114"/>
        <v>1000</v>
      </c>
      <c r="J333" s="29">
        <f t="shared" si="114"/>
        <v>0</v>
      </c>
      <c r="K333" s="29">
        <f t="shared" si="114"/>
        <v>0</v>
      </c>
    </row>
    <row r="334" spans="1:11" ht="26.4">
      <c r="A334" s="48">
        <v>42</v>
      </c>
      <c r="B334" s="20"/>
      <c r="C334" s="9" t="s">
        <v>23</v>
      </c>
      <c r="D334" s="29">
        <f>SUM(D335,D343,D345,D347,D349)</f>
        <v>51600</v>
      </c>
      <c r="E334" s="29">
        <f t="shared" ref="E334:K334" si="115">SUM(E335,E343,E345,E347,E349)</f>
        <v>0</v>
      </c>
      <c r="F334" s="29">
        <f t="shared" si="115"/>
        <v>0</v>
      </c>
      <c r="G334" s="29">
        <f t="shared" si="115"/>
        <v>0</v>
      </c>
      <c r="H334" s="29">
        <f>SUM(H335,H343,H345,H347,H349)</f>
        <v>50600</v>
      </c>
      <c r="I334" s="29">
        <f t="shared" si="115"/>
        <v>1000</v>
      </c>
      <c r="J334" s="29">
        <f t="shared" si="115"/>
        <v>0</v>
      </c>
      <c r="K334" s="29">
        <f t="shared" si="115"/>
        <v>0</v>
      </c>
    </row>
    <row r="335" spans="1:11">
      <c r="A335" s="48">
        <v>422</v>
      </c>
      <c r="B335" s="20"/>
      <c r="C335" s="9" t="s">
        <v>20</v>
      </c>
      <c r="D335" s="29">
        <f t="shared" ref="D335:K335" si="116">SUM(D336:D342)</f>
        <v>45000</v>
      </c>
      <c r="E335" s="29">
        <f t="shared" si="116"/>
        <v>0</v>
      </c>
      <c r="F335" s="29">
        <f t="shared" si="116"/>
        <v>0</v>
      </c>
      <c r="G335" s="29">
        <f t="shared" si="116"/>
        <v>0</v>
      </c>
      <c r="H335" s="29">
        <f t="shared" si="116"/>
        <v>45000</v>
      </c>
      <c r="I335" s="29">
        <f t="shared" si="116"/>
        <v>0</v>
      </c>
      <c r="J335" s="29">
        <f t="shared" si="116"/>
        <v>0</v>
      </c>
      <c r="K335" s="29">
        <f t="shared" si="116"/>
        <v>0</v>
      </c>
    </row>
    <row r="336" spans="1:11" s="57" customFormat="1">
      <c r="A336" s="54">
        <v>4221</v>
      </c>
      <c r="B336" s="60">
        <v>668</v>
      </c>
      <c r="C336" s="56" t="s">
        <v>24</v>
      </c>
      <c r="D336" s="27">
        <f>SUM(E336:K336)</f>
        <v>34000</v>
      </c>
      <c r="E336" s="27">
        <v>0</v>
      </c>
      <c r="F336" s="27">
        <v>0</v>
      </c>
      <c r="G336" s="27">
        <v>0</v>
      </c>
      <c r="H336" s="27">
        <v>34000</v>
      </c>
      <c r="I336" s="27">
        <v>0</v>
      </c>
      <c r="J336" s="27">
        <v>0</v>
      </c>
      <c r="K336" s="27">
        <v>0</v>
      </c>
    </row>
    <row r="337" spans="1:11" s="57" customFormat="1">
      <c r="A337" s="54">
        <v>4222</v>
      </c>
      <c r="B337" s="60">
        <v>669</v>
      </c>
      <c r="C337" s="56" t="s">
        <v>25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</row>
    <row r="338" spans="1:11" s="57" customFormat="1">
      <c r="A338" s="54">
        <v>4223</v>
      </c>
      <c r="B338" s="60">
        <v>670</v>
      </c>
      <c r="C338" s="56" t="s">
        <v>26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</row>
    <row r="339" spans="1:11" s="57" customFormat="1">
      <c r="A339" s="54">
        <v>4224</v>
      </c>
      <c r="B339" s="60">
        <v>671</v>
      </c>
      <c r="C339" s="56" t="s">
        <v>88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</row>
    <row r="340" spans="1:11" s="57" customFormat="1">
      <c r="A340" s="54">
        <v>4225</v>
      </c>
      <c r="B340" s="60">
        <v>672</v>
      </c>
      <c r="C340" s="56" t="s">
        <v>89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</row>
    <row r="341" spans="1:11" s="57" customFormat="1">
      <c r="A341" s="54">
        <v>4226</v>
      </c>
      <c r="B341" s="60">
        <v>673</v>
      </c>
      <c r="C341" s="56" t="s">
        <v>27</v>
      </c>
      <c r="D341" s="27">
        <f>SUM(E341:K341)</f>
        <v>11000</v>
      </c>
      <c r="E341" s="27">
        <v>0</v>
      </c>
      <c r="F341" s="27">
        <v>0</v>
      </c>
      <c r="G341" s="27">
        <v>0</v>
      </c>
      <c r="H341" s="27">
        <v>11000</v>
      </c>
      <c r="I341" s="27">
        <v>0</v>
      </c>
      <c r="J341" s="27">
        <v>0</v>
      </c>
      <c r="K341" s="27">
        <v>0</v>
      </c>
    </row>
    <row r="342" spans="1:11" s="57" customFormat="1" ht="26.4">
      <c r="A342" s="54">
        <v>4227</v>
      </c>
      <c r="B342" s="60">
        <v>674</v>
      </c>
      <c r="C342" s="56" t="s">
        <v>28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</row>
    <row r="343" spans="1:11">
      <c r="A343" s="48">
        <v>423</v>
      </c>
      <c r="B343" s="20"/>
      <c r="C343" s="9" t="s">
        <v>123</v>
      </c>
      <c r="D343" s="29">
        <f>SUM(D344)</f>
        <v>0</v>
      </c>
      <c r="E343" s="29">
        <f t="shared" ref="E343:K343" si="117">SUM(E344)</f>
        <v>0</v>
      </c>
      <c r="F343" s="29">
        <f t="shared" si="117"/>
        <v>0</v>
      </c>
      <c r="G343" s="29">
        <f t="shared" si="117"/>
        <v>0</v>
      </c>
      <c r="H343" s="29">
        <f t="shared" si="117"/>
        <v>0</v>
      </c>
      <c r="I343" s="29">
        <f t="shared" si="117"/>
        <v>0</v>
      </c>
      <c r="J343" s="29">
        <f t="shared" si="117"/>
        <v>0</v>
      </c>
      <c r="K343" s="29">
        <f t="shared" si="117"/>
        <v>0</v>
      </c>
    </row>
    <row r="344" spans="1:11" s="57" customFormat="1">
      <c r="A344" s="54">
        <v>4231</v>
      </c>
      <c r="B344" s="60">
        <v>2009</v>
      </c>
      <c r="C344" s="56" t="s">
        <v>124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</row>
    <row r="345" spans="1:11" ht="26.4">
      <c r="A345" s="48">
        <v>424</v>
      </c>
      <c r="B345" s="20"/>
      <c r="C345" s="9" t="s">
        <v>90</v>
      </c>
      <c r="D345" s="26">
        <f>SUM(D346)</f>
        <v>6600</v>
      </c>
      <c r="E345" s="26">
        <f t="shared" ref="E345:K345" si="118">SUM(E346)</f>
        <v>0</v>
      </c>
      <c r="F345" s="26">
        <f t="shared" si="118"/>
        <v>0</v>
      </c>
      <c r="G345" s="26">
        <f t="shared" si="118"/>
        <v>0</v>
      </c>
      <c r="H345" s="26">
        <f t="shared" si="118"/>
        <v>5600</v>
      </c>
      <c r="I345" s="26">
        <f t="shared" si="118"/>
        <v>1000</v>
      </c>
      <c r="J345" s="26">
        <f t="shared" si="118"/>
        <v>0</v>
      </c>
      <c r="K345" s="26">
        <f t="shared" si="118"/>
        <v>0</v>
      </c>
    </row>
    <row r="346" spans="1:11" s="57" customFormat="1">
      <c r="A346" s="54">
        <v>4241</v>
      </c>
      <c r="B346" s="60">
        <v>675</v>
      </c>
      <c r="C346" s="56" t="s">
        <v>91</v>
      </c>
      <c r="D346" s="27">
        <f>SUM(E346:K346)</f>
        <v>6600</v>
      </c>
      <c r="E346" s="27">
        <v>0</v>
      </c>
      <c r="F346" s="27">
        <v>0</v>
      </c>
      <c r="G346" s="27">
        <v>0</v>
      </c>
      <c r="H346" s="27">
        <v>5600</v>
      </c>
      <c r="I346" s="27">
        <v>1000</v>
      </c>
      <c r="J346" s="27">
        <v>0</v>
      </c>
      <c r="K346" s="27">
        <v>0</v>
      </c>
    </row>
    <row r="347" spans="1:11">
      <c r="A347" s="48">
        <v>425</v>
      </c>
      <c r="B347" s="20"/>
      <c r="C347" s="9" t="s">
        <v>92</v>
      </c>
      <c r="D347" s="26">
        <f>SUM(D348)</f>
        <v>0</v>
      </c>
      <c r="E347" s="26">
        <f t="shared" ref="E347:K347" si="119">SUM(E348)</f>
        <v>0</v>
      </c>
      <c r="F347" s="26">
        <f t="shared" si="119"/>
        <v>0</v>
      </c>
      <c r="G347" s="26">
        <f t="shared" si="119"/>
        <v>0</v>
      </c>
      <c r="H347" s="26">
        <f t="shared" si="119"/>
        <v>0</v>
      </c>
      <c r="I347" s="26">
        <f t="shared" si="119"/>
        <v>0</v>
      </c>
      <c r="J347" s="26">
        <f t="shared" si="119"/>
        <v>0</v>
      </c>
      <c r="K347" s="26">
        <f t="shared" si="119"/>
        <v>0</v>
      </c>
    </row>
    <row r="348" spans="1:11" s="57" customFormat="1">
      <c r="A348" s="54">
        <v>4251</v>
      </c>
      <c r="B348" s="60">
        <v>676</v>
      </c>
      <c r="C348" s="56" t="s">
        <v>93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</row>
    <row r="349" spans="1:11">
      <c r="A349" s="48">
        <v>426</v>
      </c>
      <c r="B349" s="20"/>
      <c r="C349" s="9" t="s">
        <v>94</v>
      </c>
      <c r="D349" s="26">
        <f>SUM(D350)</f>
        <v>0</v>
      </c>
      <c r="E349" s="26">
        <f t="shared" ref="E349:K349" si="120">SUM(E350)</f>
        <v>0</v>
      </c>
      <c r="F349" s="26">
        <f t="shared" si="120"/>
        <v>0</v>
      </c>
      <c r="G349" s="26">
        <f t="shared" si="120"/>
        <v>0</v>
      </c>
      <c r="H349" s="26">
        <f t="shared" si="120"/>
        <v>0</v>
      </c>
      <c r="I349" s="26">
        <f t="shared" si="120"/>
        <v>0</v>
      </c>
      <c r="J349" s="26">
        <f t="shared" si="120"/>
        <v>0</v>
      </c>
      <c r="K349" s="26">
        <f t="shared" si="120"/>
        <v>0</v>
      </c>
    </row>
    <row r="350" spans="1:11" s="57" customFormat="1">
      <c r="A350" s="54">
        <v>4262</v>
      </c>
      <c r="B350" s="60">
        <v>677</v>
      </c>
      <c r="C350" s="56" t="s">
        <v>95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</row>
    <row r="351" spans="1:11" ht="26.4">
      <c r="A351" s="48">
        <v>45</v>
      </c>
      <c r="B351" s="20"/>
      <c r="C351" s="9" t="s">
        <v>141</v>
      </c>
      <c r="D351" s="29">
        <f>SUM(D352)</f>
        <v>0</v>
      </c>
      <c r="E351" s="29">
        <f t="shared" ref="E351:K352" si="121">SUM(E352)</f>
        <v>0</v>
      </c>
      <c r="F351" s="29">
        <f t="shared" si="121"/>
        <v>0</v>
      </c>
      <c r="G351" s="29">
        <f t="shared" si="121"/>
        <v>0</v>
      </c>
      <c r="H351" s="29">
        <f t="shared" si="121"/>
        <v>0</v>
      </c>
      <c r="I351" s="29">
        <f t="shared" si="121"/>
        <v>0</v>
      </c>
      <c r="J351" s="29">
        <f t="shared" si="121"/>
        <v>0</v>
      </c>
      <c r="K351" s="29">
        <f t="shared" si="121"/>
        <v>0</v>
      </c>
    </row>
    <row r="352" spans="1:11" ht="26.4">
      <c r="A352" s="48">
        <v>451</v>
      </c>
      <c r="B352" s="20"/>
      <c r="C352" s="9" t="s">
        <v>142</v>
      </c>
      <c r="D352" s="29">
        <f>SUM(D353)</f>
        <v>0</v>
      </c>
      <c r="E352" s="29">
        <f t="shared" si="121"/>
        <v>0</v>
      </c>
      <c r="F352" s="29">
        <f t="shared" si="121"/>
        <v>0</v>
      </c>
      <c r="G352" s="29">
        <f t="shared" si="121"/>
        <v>0</v>
      </c>
      <c r="H352" s="29">
        <f t="shared" si="121"/>
        <v>0</v>
      </c>
      <c r="I352" s="29">
        <f t="shared" si="121"/>
        <v>0</v>
      </c>
      <c r="J352" s="29">
        <f t="shared" si="121"/>
        <v>0</v>
      </c>
      <c r="K352" s="29">
        <f t="shared" si="121"/>
        <v>0</v>
      </c>
    </row>
    <row r="353" spans="1:11" s="57" customFormat="1" ht="26.4">
      <c r="A353" s="54">
        <v>4511</v>
      </c>
      <c r="B353" s="60">
        <v>2010</v>
      </c>
      <c r="C353" s="56" t="s">
        <v>143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</row>
    <row r="354" spans="1:11" ht="26.4">
      <c r="A354" s="48">
        <v>5</v>
      </c>
      <c r="B354" s="20"/>
      <c r="C354" s="9" t="s">
        <v>96</v>
      </c>
      <c r="D354" s="29">
        <f>SUM(D355,D358)</f>
        <v>0</v>
      </c>
      <c r="E354" s="29">
        <f t="shared" ref="E354:K354" si="122">SUM(E355,E358)</f>
        <v>0</v>
      </c>
      <c r="F354" s="29">
        <f t="shared" si="122"/>
        <v>0</v>
      </c>
      <c r="G354" s="29">
        <f t="shared" si="122"/>
        <v>0</v>
      </c>
      <c r="H354" s="29">
        <f t="shared" si="122"/>
        <v>0</v>
      </c>
      <c r="I354" s="29">
        <f t="shared" si="122"/>
        <v>0</v>
      </c>
      <c r="J354" s="29">
        <f t="shared" si="122"/>
        <v>0</v>
      </c>
      <c r="K354" s="29">
        <f t="shared" si="122"/>
        <v>0</v>
      </c>
    </row>
    <row r="355" spans="1:11" ht="26.4">
      <c r="A355" s="48">
        <v>54</v>
      </c>
      <c r="B355" s="20"/>
      <c r="C355" s="9" t="s">
        <v>97</v>
      </c>
      <c r="D355" s="26">
        <f>SUM(D356)</f>
        <v>0</v>
      </c>
      <c r="E355" s="26">
        <f t="shared" ref="E355:K356" si="123">SUM(E356)</f>
        <v>0</v>
      </c>
      <c r="F355" s="26">
        <f t="shared" si="123"/>
        <v>0</v>
      </c>
      <c r="G355" s="26">
        <f t="shared" si="123"/>
        <v>0</v>
      </c>
      <c r="H355" s="26">
        <f t="shared" si="123"/>
        <v>0</v>
      </c>
      <c r="I355" s="26">
        <f t="shared" si="123"/>
        <v>0</v>
      </c>
      <c r="J355" s="26">
        <f t="shared" si="123"/>
        <v>0</v>
      </c>
      <c r="K355" s="26">
        <f t="shared" si="123"/>
        <v>0</v>
      </c>
    </row>
    <row r="356" spans="1:11" ht="39.6">
      <c r="A356" s="48">
        <v>545</v>
      </c>
      <c r="B356" s="20"/>
      <c r="C356" s="9" t="s">
        <v>144</v>
      </c>
      <c r="D356" s="26">
        <f>SUM(D357)</f>
        <v>0</v>
      </c>
      <c r="E356" s="26">
        <f t="shared" si="123"/>
        <v>0</v>
      </c>
      <c r="F356" s="26">
        <f t="shared" si="123"/>
        <v>0</v>
      </c>
      <c r="G356" s="26">
        <f t="shared" si="123"/>
        <v>0</v>
      </c>
      <c r="H356" s="26">
        <f t="shared" si="123"/>
        <v>0</v>
      </c>
      <c r="I356" s="26">
        <f t="shared" si="123"/>
        <v>0</v>
      </c>
      <c r="J356" s="26">
        <f t="shared" si="123"/>
        <v>0</v>
      </c>
      <c r="K356" s="26">
        <f t="shared" si="123"/>
        <v>0</v>
      </c>
    </row>
    <row r="357" spans="1:11" s="57" customFormat="1" ht="39.6">
      <c r="A357" s="54">
        <v>5453</v>
      </c>
      <c r="B357" s="60">
        <v>678</v>
      </c>
      <c r="C357" s="56" t="s">
        <v>145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</row>
    <row r="358" spans="1:11">
      <c r="A358" s="48"/>
      <c r="B358" s="20"/>
      <c r="C358" s="9"/>
      <c r="D358" s="26"/>
      <c r="E358" s="38"/>
      <c r="F358" s="38"/>
      <c r="G358" s="38"/>
      <c r="H358" s="38"/>
      <c r="I358" s="38"/>
      <c r="J358" s="38"/>
      <c r="K358" s="38"/>
    </row>
    <row r="359" spans="1:11" ht="26.4">
      <c r="A359" s="46" t="s">
        <v>76</v>
      </c>
      <c r="B359" s="18"/>
      <c r="C359" s="7" t="s">
        <v>77</v>
      </c>
      <c r="D359" s="32">
        <f t="shared" ref="D359:K359" si="124">SUM(D508,D489,D480,D471,D457,D451,D444,D415,D403,D397,D360)</f>
        <v>40410</v>
      </c>
      <c r="E359" s="32">
        <f t="shared" si="124"/>
        <v>40410</v>
      </c>
      <c r="F359" s="32">
        <f t="shared" si="124"/>
        <v>0</v>
      </c>
      <c r="G359" s="32">
        <f t="shared" si="124"/>
        <v>0</v>
      </c>
      <c r="H359" s="32">
        <f t="shared" si="124"/>
        <v>0</v>
      </c>
      <c r="I359" s="32">
        <f t="shared" si="124"/>
        <v>0</v>
      </c>
      <c r="J359" s="32">
        <f t="shared" si="124"/>
        <v>0</v>
      </c>
      <c r="K359" s="32">
        <f t="shared" si="124"/>
        <v>0</v>
      </c>
    </row>
    <row r="360" spans="1:11" ht="26.4">
      <c r="A360" s="47" t="s">
        <v>78</v>
      </c>
      <c r="B360" s="19"/>
      <c r="C360" s="8" t="s">
        <v>79</v>
      </c>
      <c r="D360" s="25">
        <f>SUM(D361)</f>
        <v>33067</v>
      </c>
      <c r="E360" s="25">
        <f t="shared" ref="E360:K360" si="125">SUM(E361)</f>
        <v>33067</v>
      </c>
      <c r="F360" s="25">
        <f t="shared" si="125"/>
        <v>0</v>
      </c>
      <c r="G360" s="25">
        <f t="shared" si="125"/>
        <v>0</v>
      </c>
      <c r="H360" s="25">
        <f t="shared" si="125"/>
        <v>0</v>
      </c>
      <c r="I360" s="25">
        <f t="shared" si="125"/>
        <v>0</v>
      </c>
      <c r="J360" s="25">
        <f t="shared" si="125"/>
        <v>0</v>
      </c>
      <c r="K360" s="25">
        <f t="shared" si="125"/>
        <v>0</v>
      </c>
    </row>
    <row r="361" spans="1:11">
      <c r="A361" s="48">
        <v>3</v>
      </c>
      <c r="B361" s="20"/>
      <c r="C361" s="9" t="s">
        <v>29</v>
      </c>
      <c r="D361" s="26">
        <f>SUM(D362,D370,D386,D389,D392)</f>
        <v>33067</v>
      </c>
      <c r="E361" s="26">
        <f t="shared" ref="E361:K361" si="126">SUM(E362,E370,E386,E389,E392)</f>
        <v>33067</v>
      </c>
      <c r="F361" s="26">
        <f t="shared" si="126"/>
        <v>0</v>
      </c>
      <c r="G361" s="26">
        <f t="shared" si="126"/>
        <v>0</v>
      </c>
      <c r="H361" s="26">
        <f t="shared" si="126"/>
        <v>0</v>
      </c>
      <c r="I361" s="26">
        <f t="shared" si="126"/>
        <v>0</v>
      </c>
      <c r="J361" s="26">
        <f t="shared" si="126"/>
        <v>0</v>
      </c>
      <c r="K361" s="26">
        <f t="shared" si="126"/>
        <v>0</v>
      </c>
    </row>
    <row r="362" spans="1:11">
      <c r="A362" s="48">
        <v>31</v>
      </c>
      <c r="B362" s="20"/>
      <c r="C362" s="9" t="s">
        <v>9</v>
      </c>
      <c r="D362" s="26">
        <f>SUM(D363,D365,D367)</f>
        <v>8669</v>
      </c>
      <c r="E362" s="26">
        <f t="shared" ref="E362:K362" si="127">SUM(E363,E365,E367)</f>
        <v>8669</v>
      </c>
      <c r="F362" s="26">
        <f t="shared" si="127"/>
        <v>0</v>
      </c>
      <c r="G362" s="26">
        <f t="shared" si="127"/>
        <v>0</v>
      </c>
      <c r="H362" s="26">
        <f t="shared" si="127"/>
        <v>0</v>
      </c>
      <c r="I362" s="26">
        <f t="shared" si="127"/>
        <v>0</v>
      </c>
      <c r="J362" s="26">
        <f t="shared" si="127"/>
        <v>0</v>
      </c>
      <c r="K362" s="26">
        <f t="shared" si="127"/>
        <v>0</v>
      </c>
    </row>
    <row r="363" spans="1:11">
      <c r="A363" s="48">
        <v>311</v>
      </c>
      <c r="B363" s="20"/>
      <c r="C363" s="9" t="s">
        <v>10</v>
      </c>
      <c r="D363" s="26">
        <f>SUM(D364)</f>
        <v>7392</v>
      </c>
      <c r="E363" s="26">
        <f t="shared" ref="E363:K363" si="128">SUM(E364)</f>
        <v>7392</v>
      </c>
      <c r="F363" s="26">
        <f t="shared" si="128"/>
        <v>0</v>
      </c>
      <c r="G363" s="26">
        <f t="shared" si="128"/>
        <v>0</v>
      </c>
      <c r="H363" s="26">
        <f t="shared" si="128"/>
        <v>0</v>
      </c>
      <c r="I363" s="26">
        <f t="shared" si="128"/>
        <v>0</v>
      </c>
      <c r="J363" s="26">
        <f t="shared" si="128"/>
        <v>0</v>
      </c>
      <c r="K363" s="26">
        <f t="shared" si="128"/>
        <v>0</v>
      </c>
    </row>
    <row r="364" spans="1:11" s="57" customFormat="1">
      <c r="A364" s="54">
        <v>3111</v>
      </c>
      <c r="B364" s="60">
        <v>679</v>
      </c>
      <c r="C364" s="56" t="s">
        <v>80</v>
      </c>
      <c r="D364" s="27">
        <f>+E364</f>
        <v>7392</v>
      </c>
      <c r="E364" s="27">
        <v>7392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</row>
    <row r="365" spans="1:11">
      <c r="A365" s="48">
        <v>312</v>
      </c>
      <c r="B365" s="20"/>
      <c r="C365" s="9" t="s">
        <v>11</v>
      </c>
      <c r="D365" s="26">
        <f>SUM(D366)</f>
        <v>0</v>
      </c>
      <c r="E365" s="26">
        <f t="shared" ref="E365:K365" si="129">SUM(E366)</f>
        <v>0</v>
      </c>
      <c r="F365" s="26">
        <f t="shared" si="129"/>
        <v>0</v>
      </c>
      <c r="G365" s="26">
        <f t="shared" si="129"/>
        <v>0</v>
      </c>
      <c r="H365" s="26">
        <f t="shared" si="129"/>
        <v>0</v>
      </c>
      <c r="I365" s="26">
        <f t="shared" si="129"/>
        <v>0</v>
      </c>
      <c r="J365" s="26">
        <f t="shared" si="129"/>
        <v>0</v>
      </c>
      <c r="K365" s="26">
        <f t="shared" si="129"/>
        <v>0</v>
      </c>
    </row>
    <row r="366" spans="1:11" s="57" customFormat="1">
      <c r="A366" s="54">
        <v>3121</v>
      </c>
      <c r="B366" s="60">
        <v>680</v>
      </c>
      <c r="C366" s="56" t="s">
        <v>11</v>
      </c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</row>
    <row r="367" spans="1:11">
      <c r="A367" s="48">
        <v>313</v>
      </c>
      <c r="B367" s="20"/>
      <c r="C367" s="9" t="s">
        <v>12</v>
      </c>
      <c r="D367" s="26">
        <f>SUM(D368:D369)</f>
        <v>1277</v>
      </c>
      <c r="E367" s="26">
        <f t="shared" ref="E367:K367" si="130">SUM(E368:E369)</f>
        <v>1277</v>
      </c>
      <c r="F367" s="26">
        <f t="shared" si="130"/>
        <v>0</v>
      </c>
      <c r="G367" s="26">
        <f t="shared" si="130"/>
        <v>0</v>
      </c>
      <c r="H367" s="26">
        <f t="shared" si="130"/>
        <v>0</v>
      </c>
      <c r="I367" s="26">
        <f t="shared" si="130"/>
        <v>0</v>
      </c>
      <c r="J367" s="26">
        <f t="shared" si="130"/>
        <v>0</v>
      </c>
      <c r="K367" s="26">
        <f t="shared" si="130"/>
        <v>0</v>
      </c>
    </row>
    <row r="368" spans="1:11" s="57" customFormat="1" ht="26.4">
      <c r="A368" s="54">
        <v>3132</v>
      </c>
      <c r="B368" s="60">
        <v>681</v>
      </c>
      <c r="C368" s="56" t="s">
        <v>81</v>
      </c>
      <c r="D368" s="27">
        <f>+E368</f>
        <v>1150</v>
      </c>
      <c r="E368" s="27">
        <v>1150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</row>
    <row r="369" spans="1:11" s="57" customFormat="1" ht="26.4">
      <c r="A369" s="54">
        <v>3133</v>
      </c>
      <c r="B369" s="60">
        <v>682</v>
      </c>
      <c r="C369" s="56" t="s">
        <v>82</v>
      </c>
      <c r="D369" s="27">
        <f>+E369</f>
        <v>127</v>
      </c>
      <c r="E369" s="27">
        <v>127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</row>
    <row r="370" spans="1:11">
      <c r="A370" s="48">
        <v>32</v>
      </c>
      <c r="B370" s="20"/>
      <c r="C370" s="9" t="s">
        <v>13</v>
      </c>
      <c r="D370" s="29">
        <f>SUM(D371,D374,D377,D381,D383)</f>
        <v>24398</v>
      </c>
      <c r="E370" s="29">
        <f t="shared" ref="E370:K370" si="131">SUM(E371,E374,E377,E381,E383)</f>
        <v>24398</v>
      </c>
      <c r="F370" s="29">
        <f t="shared" si="131"/>
        <v>0</v>
      </c>
      <c r="G370" s="29">
        <f t="shared" si="131"/>
        <v>0</v>
      </c>
      <c r="H370" s="29">
        <f t="shared" si="131"/>
        <v>0</v>
      </c>
      <c r="I370" s="29">
        <f t="shared" si="131"/>
        <v>0</v>
      </c>
      <c r="J370" s="29">
        <f t="shared" si="131"/>
        <v>0</v>
      </c>
      <c r="K370" s="29">
        <f t="shared" si="131"/>
        <v>0</v>
      </c>
    </row>
    <row r="371" spans="1:11">
      <c r="A371" s="48">
        <v>321</v>
      </c>
      <c r="B371" s="20"/>
      <c r="C371" s="9" t="s">
        <v>14</v>
      </c>
      <c r="D371" s="29">
        <f>SUM(D372:D373)</f>
        <v>0</v>
      </c>
      <c r="E371" s="29">
        <f t="shared" ref="E371:K371" si="132">SUM(E372:E373)</f>
        <v>0</v>
      </c>
      <c r="F371" s="29">
        <f t="shared" si="132"/>
        <v>0</v>
      </c>
      <c r="G371" s="29">
        <f t="shared" si="132"/>
        <v>0</v>
      </c>
      <c r="H371" s="29">
        <f t="shared" si="132"/>
        <v>0</v>
      </c>
      <c r="I371" s="29">
        <f t="shared" si="132"/>
        <v>0</v>
      </c>
      <c r="J371" s="29">
        <f t="shared" si="132"/>
        <v>0</v>
      </c>
      <c r="K371" s="29">
        <f t="shared" si="132"/>
        <v>0</v>
      </c>
    </row>
    <row r="372" spans="1:11" s="57" customFormat="1">
      <c r="A372" s="54">
        <v>3211</v>
      </c>
      <c r="B372" s="60">
        <v>683</v>
      </c>
      <c r="C372" s="56" t="s">
        <v>32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</row>
    <row r="373" spans="1:11" s="57" customFormat="1" ht="26.4">
      <c r="A373" s="54">
        <v>3212</v>
      </c>
      <c r="B373" s="60">
        <v>684</v>
      </c>
      <c r="C373" s="56" t="s">
        <v>73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</row>
    <row r="374" spans="1:11">
      <c r="A374" s="48">
        <v>322</v>
      </c>
      <c r="B374" s="20"/>
      <c r="C374" s="9" t="s">
        <v>15</v>
      </c>
      <c r="D374" s="29">
        <f>SUM(D375:D376)</f>
        <v>2500</v>
      </c>
      <c r="E374" s="29">
        <f t="shared" ref="E374:K374" si="133">SUM(E375:E376)</f>
        <v>2500</v>
      </c>
      <c r="F374" s="29">
        <f t="shared" si="133"/>
        <v>0</v>
      </c>
      <c r="G374" s="29">
        <f t="shared" si="133"/>
        <v>0</v>
      </c>
      <c r="H374" s="29">
        <f t="shared" si="133"/>
        <v>0</v>
      </c>
      <c r="I374" s="29">
        <f t="shared" si="133"/>
        <v>0</v>
      </c>
      <c r="J374" s="29">
        <f t="shared" si="133"/>
        <v>0</v>
      </c>
      <c r="K374" s="29">
        <f t="shared" si="133"/>
        <v>0</v>
      </c>
    </row>
    <row r="375" spans="1:11" s="57" customFormat="1" ht="26.4">
      <c r="A375" s="54">
        <v>3221</v>
      </c>
      <c r="B375" s="60">
        <v>685</v>
      </c>
      <c r="C375" s="56" t="s">
        <v>35</v>
      </c>
      <c r="D375" s="27">
        <f>+E375</f>
        <v>2500</v>
      </c>
      <c r="E375" s="27">
        <v>2500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</row>
    <row r="376" spans="1:11" s="57" customFormat="1">
      <c r="A376" s="54">
        <v>3222</v>
      </c>
      <c r="B376" s="60">
        <v>686</v>
      </c>
      <c r="C376" s="56" t="s">
        <v>68</v>
      </c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</row>
    <row r="377" spans="1:11">
      <c r="A377" s="48">
        <v>323</v>
      </c>
      <c r="B377" s="20"/>
      <c r="C377" s="9" t="s">
        <v>16</v>
      </c>
      <c r="D377" s="29">
        <f>SUM(D378:D380)</f>
        <v>15598</v>
      </c>
      <c r="E377" s="29">
        <f t="shared" ref="E377:K377" si="134">SUM(E378:E380)</f>
        <v>15598</v>
      </c>
      <c r="F377" s="29">
        <f t="shared" si="134"/>
        <v>0</v>
      </c>
      <c r="G377" s="29">
        <f t="shared" si="134"/>
        <v>0</v>
      </c>
      <c r="H377" s="29">
        <f t="shared" si="134"/>
        <v>0</v>
      </c>
      <c r="I377" s="29">
        <f t="shared" si="134"/>
        <v>0</v>
      </c>
      <c r="J377" s="29">
        <f t="shared" si="134"/>
        <v>0</v>
      </c>
      <c r="K377" s="29">
        <f t="shared" si="134"/>
        <v>0</v>
      </c>
    </row>
    <row r="378" spans="1:11" s="57" customFormat="1">
      <c r="A378" s="54">
        <v>3231</v>
      </c>
      <c r="B378" s="60">
        <v>687</v>
      </c>
      <c r="C378" s="56" t="s">
        <v>40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</row>
    <row r="379" spans="1:11" s="57" customFormat="1">
      <c r="A379" s="54">
        <v>3237</v>
      </c>
      <c r="B379" s="60">
        <v>688</v>
      </c>
      <c r="C379" s="56" t="s">
        <v>31</v>
      </c>
      <c r="D379" s="27">
        <f>+E379</f>
        <v>15598</v>
      </c>
      <c r="E379" s="27">
        <v>15598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</row>
    <row r="380" spans="1:11" s="57" customFormat="1">
      <c r="A380" s="54">
        <v>3239</v>
      </c>
      <c r="B380" s="60">
        <v>689</v>
      </c>
      <c r="C380" s="56" t="s">
        <v>46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</row>
    <row r="381" spans="1:11" ht="26.4">
      <c r="A381" s="48">
        <v>324</v>
      </c>
      <c r="B381" s="20"/>
      <c r="C381" s="9" t="s">
        <v>47</v>
      </c>
      <c r="D381" s="29">
        <f>SUM(D382)</f>
        <v>0</v>
      </c>
      <c r="E381" s="29">
        <f t="shared" ref="E381:K381" si="135">SUM(E382)</f>
        <v>0</v>
      </c>
      <c r="F381" s="29">
        <f t="shared" si="135"/>
        <v>0</v>
      </c>
      <c r="G381" s="29">
        <f t="shared" si="135"/>
        <v>0</v>
      </c>
      <c r="H381" s="29">
        <f t="shared" si="135"/>
        <v>0</v>
      </c>
      <c r="I381" s="29">
        <f t="shared" si="135"/>
        <v>0</v>
      </c>
      <c r="J381" s="29">
        <f t="shared" si="135"/>
        <v>0</v>
      </c>
      <c r="K381" s="29">
        <f t="shared" si="135"/>
        <v>0</v>
      </c>
    </row>
    <row r="382" spans="1:11" s="57" customFormat="1" ht="26.4">
      <c r="A382" s="54">
        <v>3241</v>
      </c>
      <c r="B382" s="60">
        <v>690</v>
      </c>
      <c r="C382" s="56" t="s">
        <v>47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</row>
    <row r="383" spans="1:11">
      <c r="A383" s="48">
        <v>329</v>
      </c>
      <c r="B383" s="20"/>
      <c r="C383" s="9" t="s">
        <v>17</v>
      </c>
      <c r="D383" s="29">
        <f>SUM(D384:D385)</f>
        <v>6300</v>
      </c>
      <c r="E383" s="29">
        <f t="shared" ref="E383:K383" si="136">SUM(E384:E385)</f>
        <v>6300</v>
      </c>
      <c r="F383" s="29">
        <f t="shared" si="136"/>
        <v>0</v>
      </c>
      <c r="G383" s="29">
        <f t="shared" si="136"/>
        <v>0</v>
      </c>
      <c r="H383" s="29">
        <f t="shared" si="136"/>
        <v>0</v>
      </c>
      <c r="I383" s="29">
        <f t="shared" si="136"/>
        <v>0</v>
      </c>
      <c r="J383" s="29">
        <f t="shared" si="136"/>
        <v>0</v>
      </c>
      <c r="K383" s="29">
        <f t="shared" si="136"/>
        <v>0</v>
      </c>
    </row>
    <row r="384" spans="1:11" s="57" customFormat="1">
      <c r="A384" s="54">
        <v>3293</v>
      </c>
      <c r="B384" s="60">
        <v>691</v>
      </c>
      <c r="C384" s="56" t="s">
        <v>49</v>
      </c>
      <c r="D384" s="27">
        <f>+E384</f>
        <v>6300</v>
      </c>
      <c r="E384" s="27">
        <v>6300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</row>
    <row r="385" spans="1:11" s="57" customFormat="1">
      <c r="A385" s="54">
        <v>3299</v>
      </c>
      <c r="B385" s="60">
        <v>692</v>
      </c>
      <c r="C385" s="56" t="s">
        <v>17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</row>
    <row r="386" spans="1:11">
      <c r="A386" s="48">
        <v>34</v>
      </c>
      <c r="B386" s="20"/>
      <c r="C386" s="9" t="s">
        <v>51</v>
      </c>
      <c r="D386" s="29">
        <f>SUM(D387)</f>
        <v>0</v>
      </c>
      <c r="E386" s="29">
        <f t="shared" ref="E386:K387" si="137">SUM(E387)</f>
        <v>0</v>
      </c>
      <c r="F386" s="29">
        <f t="shared" si="137"/>
        <v>0</v>
      </c>
      <c r="G386" s="29">
        <f t="shared" si="137"/>
        <v>0</v>
      </c>
      <c r="H386" s="29">
        <f t="shared" si="137"/>
        <v>0</v>
      </c>
      <c r="I386" s="29">
        <f t="shared" si="137"/>
        <v>0</v>
      </c>
      <c r="J386" s="29">
        <f t="shared" si="137"/>
        <v>0</v>
      </c>
      <c r="K386" s="29">
        <f t="shared" si="137"/>
        <v>0</v>
      </c>
    </row>
    <row r="387" spans="1:11">
      <c r="A387" s="48">
        <v>343</v>
      </c>
      <c r="B387" s="20"/>
      <c r="C387" s="9" t="s">
        <v>18</v>
      </c>
      <c r="D387" s="29">
        <f>SUM(D388)</f>
        <v>0</v>
      </c>
      <c r="E387" s="29">
        <f t="shared" si="137"/>
        <v>0</v>
      </c>
      <c r="F387" s="29">
        <f t="shared" si="137"/>
        <v>0</v>
      </c>
      <c r="G387" s="29">
        <f t="shared" si="137"/>
        <v>0</v>
      </c>
      <c r="H387" s="29">
        <f t="shared" si="137"/>
        <v>0</v>
      </c>
      <c r="I387" s="29">
        <f t="shared" si="137"/>
        <v>0</v>
      </c>
      <c r="J387" s="29">
        <f t="shared" si="137"/>
        <v>0</v>
      </c>
      <c r="K387" s="29">
        <f t="shared" si="137"/>
        <v>0</v>
      </c>
    </row>
    <row r="388" spans="1:11" s="57" customFormat="1">
      <c r="A388" s="54">
        <v>3431</v>
      </c>
      <c r="B388" s="60">
        <v>693</v>
      </c>
      <c r="C388" s="56" t="s">
        <v>52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</row>
    <row r="389" spans="1:11" ht="26.4">
      <c r="A389" s="48">
        <v>36</v>
      </c>
      <c r="B389" s="20"/>
      <c r="C389" s="9" t="s">
        <v>103</v>
      </c>
      <c r="D389" s="29">
        <f>SUM(D390)</f>
        <v>0</v>
      </c>
      <c r="E389" s="29">
        <f t="shared" ref="E389:K390" si="138">SUM(E390)</f>
        <v>0</v>
      </c>
      <c r="F389" s="29">
        <f t="shared" si="138"/>
        <v>0</v>
      </c>
      <c r="G389" s="29">
        <f t="shared" si="138"/>
        <v>0</v>
      </c>
      <c r="H389" s="29">
        <f t="shared" si="138"/>
        <v>0</v>
      </c>
      <c r="I389" s="29">
        <f t="shared" si="138"/>
        <v>0</v>
      </c>
      <c r="J389" s="29">
        <f t="shared" si="138"/>
        <v>0</v>
      </c>
      <c r="K389" s="29">
        <f t="shared" si="138"/>
        <v>0</v>
      </c>
    </row>
    <row r="390" spans="1:11" ht="26.4">
      <c r="A390" s="48">
        <v>366</v>
      </c>
      <c r="B390" s="20"/>
      <c r="C390" s="9" t="s">
        <v>104</v>
      </c>
      <c r="D390" s="29">
        <f>SUM(D391)</f>
        <v>0</v>
      </c>
      <c r="E390" s="29">
        <f t="shared" si="138"/>
        <v>0</v>
      </c>
      <c r="F390" s="29">
        <f t="shared" si="138"/>
        <v>0</v>
      </c>
      <c r="G390" s="29">
        <f t="shared" si="138"/>
        <v>0</v>
      </c>
      <c r="H390" s="29">
        <f t="shared" si="138"/>
        <v>0</v>
      </c>
      <c r="I390" s="29">
        <f t="shared" si="138"/>
        <v>0</v>
      </c>
      <c r="J390" s="29">
        <f t="shared" si="138"/>
        <v>0</v>
      </c>
      <c r="K390" s="29">
        <f t="shared" si="138"/>
        <v>0</v>
      </c>
    </row>
    <row r="391" spans="1:11" s="57" customFormat="1" ht="26.4">
      <c r="A391" s="54">
        <v>3661</v>
      </c>
      <c r="B391" s="60">
        <v>694</v>
      </c>
      <c r="C391" s="56" t="s">
        <v>105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</row>
    <row r="392" spans="1:11">
      <c r="A392" s="48">
        <v>38</v>
      </c>
      <c r="B392" s="20"/>
      <c r="C392" s="9" t="s">
        <v>69</v>
      </c>
      <c r="D392" s="29">
        <f>SUM(D393)</f>
        <v>0</v>
      </c>
      <c r="E392" s="29">
        <f t="shared" ref="E392:K393" si="139">SUM(E393)</f>
        <v>0</v>
      </c>
      <c r="F392" s="29">
        <f t="shared" si="139"/>
        <v>0</v>
      </c>
      <c r="G392" s="29">
        <f t="shared" si="139"/>
        <v>0</v>
      </c>
      <c r="H392" s="29">
        <f t="shared" si="139"/>
        <v>0</v>
      </c>
      <c r="I392" s="29">
        <f t="shared" si="139"/>
        <v>0</v>
      </c>
      <c r="J392" s="29">
        <f t="shared" si="139"/>
        <v>0</v>
      </c>
      <c r="K392" s="29">
        <f t="shared" si="139"/>
        <v>0</v>
      </c>
    </row>
    <row r="393" spans="1:11">
      <c r="A393" s="48">
        <v>381</v>
      </c>
      <c r="B393" s="20"/>
      <c r="C393" s="9" t="s">
        <v>70</v>
      </c>
      <c r="D393" s="29">
        <f>SUM(D394)</f>
        <v>0</v>
      </c>
      <c r="E393" s="29">
        <f t="shared" si="139"/>
        <v>0</v>
      </c>
      <c r="F393" s="29">
        <f t="shared" si="139"/>
        <v>0</v>
      </c>
      <c r="G393" s="29">
        <f t="shared" si="139"/>
        <v>0</v>
      </c>
      <c r="H393" s="29">
        <f t="shared" si="139"/>
        <v>0</v>
      </c>
      <c r="I393" s="29">
        <f t="shared" si="139"/>
        <v>0</v>
      </c>
      <c r="J393" s="29">
        <f t="shared" si="139"/>
        <v>0</v>
      </c>
      <c r="K393" s="29">
        <f t="shared" si="139"/>
        <v>0</v>
      </c>
    </row>
    <row r="394" spans="1:11" s="57" customFormat="1">
      <c r="A394" s="54">
        <v>3811</v>
      </c>
      <c r="B394" s="60">
        <v>695</v>
      </c>
      <c r="C394" s="56" t="s">
        <v>19</v>
      </c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</row>
    <row r="395" spans="1:11">
      <c r="A395" s="48"/>
      <c r="B395" s="20"/>
      <c r="C395" s="9"/>
      <c r="D395" s="26"/>
      <c r="E395" s="38"/>
      <c r="F395" s="38"/>
      <c r="G395" s="38"/>
      <c r="H395" s="38"/>
      <c r="I395" s="38"/>
      <c r="J395" s="38"/>
      <c r="K395" s="38"/>
    </row>
    <row r="396" spans="1:11">
      <c r="A396" s="48"/>
      <c r="B396" s="20"/>
      <c r="C396" s="9"/>
      <c r="D396" s="26"/>
      <c r="E396" s="38"/>
      <c r="F396" s="38"/>
      <c r="G396" s="38"/>
      <c r="H396" s="38"/>
      <c r="I396" s="38"/>
      <c r="J396" s="38"/>
      <c r="K396" s="38"/>
    </row>
    <row r="397" spans="1:11" ht="39.6">
      <c r="A397" s="47" t="s">
        <v>146</v>
      </c>
      <c r="B397" s="19"/>
      <c r="C397" s="8" t="s">
        <v>147</v>
      </c>
      <c r="D397" s="25">
        <f>SUM(D398)</f>
        <v>1443</v>
      </c>
      <c r="E397" s="25">
        <f t="shared" ref="E397:K400" si="140">SUM(E398)</f>
        <v>1443</v>
      </c>
      <c r="F397" s="25">
        <f t="shared" si="140"/>
        <v>0</v>
      </c>
      <c r="G397" s="25">
        <f t="shared" si="140"/>
        <v>0</v>
      </c>
      <c r="H397" s="25">
        <f t="shared" si="140"/>
        <v>0</v>
      </c>
      <c r="I397" s="25">
        <f t="shared" si="140"/>
        <v>0</v>
      </c>
      <c r="J397" s="25">
        <f t="shared" si="140"/>
        <v>0</v>
      </c>
      <c r="K397" s="25">
        <f t="shared" si="140"/>
        <v>0</v>
      </c>
    </row>
    <row r="398" spans="1:11">
      <c r="A398" s="48">
        <v>4</v>
      </c>
      <c r="B398" s="20"/>
      <c r="C398" s="9" t="s">
        <v>21</v>
      </c>
      <c r="D398" s="26">
        <f>SUM(D399)</f>
        <v>1443</v>
      </c>
      <c r="E398" s="26">
        <f t="shared" si="140"/>
        <v>1443</v>
      </c>
      <c r="F398" s="26">
        <f t="shared" si="140"/>
        <v>0</v>
      </c>
      <c r="G398" s="26">
        <f t="shared" si="140"/>
        <v>0</v>
      </c>
      <c r="H398" s="26">
        <f t="shared" si="140"/>
        <v>0</v>
      </c>
      <c r="I398" s="26">
        <f t="shared" si="140"/>
        <v>0</v>
      </c>
      <c r="J398" s="26">
        <f t="shared" si="140"/>
        <v>0</v>
      </c>
      <c r="K398" s="26">
        <f t="shared" si="140"/>
        <v>0</v>
      </c>
    </row>
    <row r="399" spans="1:11" ht="26.4">
      <c r="A399" s="48">
        <v>42</v>
      </c>
      <c r="B399" s="20"/>
      <c r="C399" s="9" t="s">
        <v>23</v>
      </c>
      <c r="D399" s="26">
        <f>SUM(D400)</f>
        <v>1443</v>
      </c>
      <c r="E399" s="26">
        <f t="shared" si="140"/>
        <v>1443</v>
      </c>
      <c r="F399" s="26">
        <f t="shared" si="140"/>
        <v>0</v>
      </c>
      <c r="G399" s="26">
        <f t="shared" si="140"/>
        <v>0</v>
      </c>
      <c r="H399" s="26">
        <f t="shared" si="140"/>
        <v>0</v>
      </c>
      <c r="I399" s="26">
        <f t="shared" si="140"/>
        <v>0</v>
      </c>
      <c r="J399" s="26">
        <f t="shared" si="140"/>
        <v>0</v>
      </c>
      <c r="K399" s="26">
        <f t="shared" si="140"/>
        <v>0</v>
      </c>
    </row>
    <row r="400" spans="1:11" ht="26.4">
      <c r="A400" s="48">
        <v>424</v>
      </c>
      <c r="B400" s="20"/>
      <c r="C400" s="9" t="s">
        <v>90</v>
      </c>
      <c r="D400" s="26">
        <f>SUM(D401)</f>
        <v>1443</v>
      </c>
      <c r="E400" s="26">
        <f t="shared" si="140"/>
        <v>1443</v>
      </c>
      <c r="F400" s="26">
        <f t="shared" si="140"/>
        <v>0</v>
      </c>
      <c r="G400" s="26">
        <f t="shared" si="140"/>
        <v>0</v>
      </c>
      <c r="H400" s="26">
        <f t="shared" si="140"/>
        <v>0</v>
      </c>
      <c r="I400" s="26">
        <f t="shared" si="140"/>
        <v>0</v>
      </c>
      <c r="J400" s="26">
        <f t="shared" si="140"/>
        <v>0</v>
      </c>
      <c r="K400" s="26">
        <f t="shared" si="140"/>
        <v>0</v>
      </c>
    </row>
    <row r="401" spans="1:11" s="57" customFormat="1">
      <c r="A401" s="54">
        <v>4241</v>
      </c>
      <c r="B401" s="60">
        <v>723</v>
      </c>
      <c r="C401" s="56" t="s">
        <v>91</v>
      </c>
      <c r="D401" s="27">
        <f>+E401</f>
        <v>1443</v>
      </c>
      <c r="E401" s="27">
        <v>1443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</row>
    <row r="402" spans="1:11">
      <c r="A402" s="48"/>
      <c r="B402" s="20"/>
      <c r="C402" s="9"/>
      <c r="D402" s="26"/>
      <c r="E402" s="38"/>
      <c r="F402" s="38"/>
      <c r="G402" s="38"/>
      <c r="H402" s="38"/>
      <c r="I402" s="38"/>
      <c r="J402" s="38"/>
      <c r="K402" s="38"/>
    </row>
    <row r="403" spans="1:11">
      <c r="A403" s="63" t="s">
        <v>148</v>
      </c>
      <c r="B403" s="64"/>
      <c r="C403" s="8" t="s">
        <v>149</v>
      </c>
      <c r="D403" s="25">
        <f>SUM(D404)</f>
        <v>0</v>
      </c>
      <c r="E403" s="25">
        <f t="shared" ref="E403:K403" si="141">SUM(E404)</f>
        <v>0</v>
      </c>
      <c r="F403" s="25">
        <f t="shared" si="141"/>
        <v>0</v>
      </c>
      <c r="G403" s="25">
        <f t="shared" si="141"/>
        <v>0</v>
      </c>
      <c r="H403" s="25">
        <f t="shared" si="141"/>
        <v>0</v>
      </c>
      <c r="I403" s="25">
        <f t="shared" si="141"/>
        <v>0</v>
      </c>
      <c r="J403" s="25">
        <f t="shared" si="141"/>
        <v>0</v>
      </c>
      <c r="K403" s="25">
        <f t="shared" si="141"/>
        <v>0</v>
      </c>
    </row>
    <row r="404" spans="1:11">
      <c r="A404" s="48">
        <v>3</v>
      </c>
      <c r="B404" s="20"/>
      <c r="C404" s="9" t="s">
        <v>29</v>
      </c>
      <c r="D404" s="26">
        <f>SUM(D405,D408,D411)</f>
        <v>0</v>
      </c>
      <c r="E404" s="26">
        <f t="shared" ref="E404:K404" si="142">SUM(E405,E408,E411)</f>
        <v>0</v>
      </c>
      <c r="F404" s="26">
        <f t="shared" si="142"/>
        <v>0</v>
      </c>
      <c r="G404" s="26">
        <f t="shared" si="142"/>
        <v>0</v>
      </c>
      <c r="H404" s="26">
        <f t="shared" si="142"/>
        <v>0</v>
      </c>
      <c r="I404" s="26">
        <f t="shared" si="142"/>
        <v>0</v>
      </c>
      <c r="J404" s="26">
        <f t="shared" si="142"/>
        <v>0</v>
      </c>
      <c r="K404" s="26">
        <f t="shared" si="142"/>
        <v>0</v>
      </c>
    </row>
    <row r="405" spans="1:11">
      <c r="A405" s="48">
        <v>32</v>
      </c>
      <c r="B405" s="20"/>
      <c r="C405" s="9" t="s">
        <v>13</v>
      </c>
      <c r="D405" s="26">
        <f>SUM(D406)</f>
        <v>0</v>
      </c>
      <c r="E405" s="26">
        <f t="shared" ref="E405:K406" si="143">SUM(E406)</f>
        <v>0</v>
      </c>
      <c r="F405" s="26">
        <f t="shared" si="143"/>
        <v>0</v>
      </c>
      <c r="G405" s="26">
        <f t="shared" si="143"/>
        <v>0</v>
      </c>
      <c r="H405" s="26">
        <f t="shared" si="143"/>
        <v>0</v>
      </c>
      <c r="I405" s="26">
        <f t="shared" si="143"/>
        <v>0</v>
      </c>
      <c r="J405" s="26">
        <f t="shared" si="143"/>
        <v>0</v>
      </c>
      <c r="K405" s="26">
        <f t="shared" si="143"/>
        <v>0</v>
      </c>
    </row>
    <row r="406" spans="1:11">
      <c r="A406" s="48">
        <v>322</v>
      </c>
      <c r="B406" s="20"/>
      <c r="C406" s="9" t="s">
        <v>15</v>
      </c>
      <c r="D406" s="26">
        <f>SUM(D407)</f>
        <v>0</v>
      </c>
      <c r="E406" s="26">
        <f t="shared" si="143"/>
        <v>0</v>
      </c>
      <c r="F406" s="26">
        <f t="shared" si="143"/>
        <v>0</v>
      </c>
      <c r="G406" s="26">
        <f t="shared" si="143"/>
        <v>0</v>
      </c>
      <c r="H406" s="26">
        <f t="shared" si="143"/>
        <v>0</v>
      </c>
      <c r="I406" s="26">
        <f t="shared" si="143"/>
        <v>0</v>
      </c>
      <c r="J406" s="26">
        <f t="shared" si="143"/>
        <v>0</v>
      </c>
      <c r="K406" s="26">
        <f t="shared" si="143"/>
        <v>0</v>
      </c>
    </row>
    <row r="407" spans="1:11" s="57" customFormat="1">
      <c r="A407" s="54">
        <v>3222</v>
      </c>
      <c r="B407" s="60">
        <v>1302</v>
      </c>
      <c r="C407" s="56" t="s">
        <v>68</v>
      </c>
      <c r="D407" s="34">
        <v>0</v>
      </c>
      <c r="E407" s="34">
        <v>0</v>
      </c>
      <c r="F407" s="34">
        <v>0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</row>
    <row r="408" spans="1:11" ht="26.4">
      <c r="A408" s="48">
        <v>36</v>
      </c>
      <c r="B408" s="20"/>
      <c r="C408" s="9" t="s">
        <v>103</v>
      </c>
      <c r="D408" s="26">
        <f>SUM(D409)</f>
        <v>0</v>
      </c>
      <c r="E408" s="26">
        <f t="shared" ref="E408:K409" si="144">SUM(E409)</f>
        <v>0</v>
      </c>
      <c r="F408" s="26">
        <f t="shared" si="144"/>
        <v>0</v>
      </c>
      <c r="G408" s="26">
        <f t="shared" si="144"/>
        <v>0</v>
      </c>
      <c r="H408" s="26">
        <f t="shared" si="144"/>
        <v>0</v>
      </c>
      <c r="I408" s="26">
        <f t="shared" si="144"/>
        <v>0</v>
      </c>
      <c r="J408" s="26">
        <f t="shared" si="144"/>
        <v>0</v>
      </c>
      <c r="K408" s="26">
        <f t="shared" si="144"/>
        <v>0</v>
      </c>
    </row>
    <row r="409" spans="1:11" ht="26.4">
      <c r="A409" s="48">
        <v>366</v>
      </c>
      <c r="B409" s="20"/>
      <c r="C409" s="9" t="s">
        <v>104</v>
      </c>
      <c r="D409" s="26">
        <f>SUM(D410)</f>
        <v>0</v>
      </c>
      <c r="E409" s="26">
        <f t="shared" si="144"/>
        <v>0</v>
      </c>
      <c r="F409" s="26">
        <f t="shared" si="144"/>
        <v>0</v>
      </c>
      <c r="G409" s="26">
        <f t="shared" si="144"/>
        <v>0</v>
      </c>
      <c r="H409" s="26">
        <f t="shared" si="144"/>
        <v>0</v>
      </c>
      <c r="I409" s="26">
        <f t="shared" si="144"/>
        <v>0</v>
      </c>
      <c r="J409" s="26">
        <f t="shared" si="144"/>
        <v>0</v>
      </c>
      <c r="K409" s="26">
        <f t="shared" si="144"/>
        <v>0</v>
      </c>
    </row>
    <row r="410" spans="1:11" s="57" customFormat="1" ht="26.4">
      <c r="A410" s="54">
        <v>3661</v>
      </c>
      <c r="B410" s="60">
        <v>1303</v>
      </c>
      <c r="C410" s="56" t="s">
        <v>105</v>
      </c>
      <c r="D410" s="34">
        <v>0</v>
      </c>
      <c r="E410" s="34">
        <v>0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</row>
    <row r="411" spans="1:11" ht="26.4">
      <c r="A411" s="48">
        <v>37</v>
      </c>
      <c r="B411" s="20"/>
      <c r="C411" s="9" t="s">
        <v>150</v>
      </c>
      <c r="D411" s="26">
        <f>SUM(D412)</f>
        <v>0</v>
      </c>
      <c r="E411" s="26">
        <f t="shared" ref="E411:K412" si="145">SUM(E412)</f>
        <v>0</v>
      </c>
      <c r="F411" s="26">
        <f t="shared" si="145"/>
        <v>0</v>
      </c>
      <c r="G411" s="26">
        <f t="shared" si="145"/>
        <v>0</v>
      </c>
      <c r="H411" s="26">
        <f t="shared" si="145"/>
        <v>0</v>
      </c>
      <c r="I411" s="26">
        <f t="shared" si="145"/>
        <v>0</v>
      </c>
      <c r="J411" s="26">
        <f t="shared" si="145"/>
        <v>0</v>
      </c>
      <c r="K411" s="26">
        <f t="shared" si="145"/>
        <v>0</v>
      </c>
    </row>
    <row r="412" spans="1:11" ht="26.4">
      <c r="A412" s="48">
        <v>372</v>
      </c>
      <c r="B412" s="20"/>
      <c r="C412" s="9" t="s">
        <v>151</v>
      </c>
      <c r="D412" s="26">
        <f>SUM(D413)</f>
        <v>0</v>
      </c>
      <c r="E412" s="26">
        <f t="shared" si="145"/>
        <v>0</v>
      </c>
      <c r="F412" s="26">
        <f t="shared" si="145"/>
        <v>0</v>
      </c>
      <c r="G412" s="26">
        <f t="shared" si="145"/>
        <v>0</v>
      </c>
      <c r="H412" s="26">
        <f t="shared" si="145"/>
        <v>0</v>
      </c>
      <c r="I412" s="26">
        <f t="shared" si="145"/>
        <v>0</v>
      </c>
      <c r="J412" s="26">
        <f t="shared" si="145"/>
        <v>0</v>
      </c>
      <c r="K412" s="26">
        <f t="shared" si="145"/>
        <v>0</v>
      </c>
    </row>
    <row r="413" spans="1:11" s="57" customFormat="1">
      <c r="A413" s="54">
        <v>3722</v>
      </c>
      <c r="B413" s="60">
        <v>728</v>
      </c>
      <c r="C413" s="56" t="s">
        <v>152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</row>
    <row r="414" spans="1:11">
      <c r="A414" s="48"/>
      <c r="B414" s="20"/>
      <c r="C414" s="9"/>
      <c r="D414" s="26"/>
      <c r="E414" s="38"/>
      <c r="F414" s="38"/>
      <c r="G414" s="38"/>
      <c r="H414" s="38"/>
      <c r="I414" s="38"/>
      <c r="J414" s="38"/>
      <c r="K414" s="38"/>
    </row>
    <row r="415" spans="1:11">
      <c r="A415" s="47" t="s">
        <v>153</v>
      </c>
      <c r="B415" s="19"/>
      <c r="C415" s="8" t="s">
        <v>154</v>
      </c>
      <c r="D415" s="33">
        <f>SUM(D416)</f>
        <v>0</v>
      </c>
      <c r="E415" s="33">
        <f t="shared" ref="E415:K415" si="146">SUM(E416)</f>
        <v>0</v>
      </c>
      <c r="F415" s="33">
        <f t="shared" si="146"/>
        <v>0</v>
      </c>
      <c r="G415" s="33">
        <f t="shared" si="146"/>
        <v>0</v>
      </c>
      <c r="H415" s="33">
        <f t="shared" si="146"/>
        <v>0</v>
      </c>
      <c r="I415" s="33">
        <f t="shared" si="146"/>
        <v>0</v>
      </c>
      <c r="J415" s="33">
        <f t="shared" si="146"/>
        <v>0</v>
      </c>
      <c r="K415" s="33">
        <f t="shared" si="146"/>
        <v>0</v>
      </c>
    </row>
    <row r="416" spans="1:11">
      <c r="A416" s="48">
        <v>3</v>
      </c>
      <c r="B416" s="20"/>
      <c r="C416" s="9" t="s">
        <v>29</v>
      </c>
      <c r="D416" s="29">
        <f>SUM(D417,D428,D439)</f>
        <v>0</v>
      </c>
      <c r="E416" s="29">
        <f t="shared" ref="E416:K416" si="147">SUM(E417,E428,E439)</f>
        <v>0</v>
      </c>
      <c r="F416" s="29">
        <f t="shared" si="147"/>
        <v>0</v>
      </c>
      <c r="G416" s="29">
        <f t="shared" si="147"/>
        <v>0</v>
      </c>
      <c r="H416" s="29">
        <f t="shared" si="147"/>
        <v>0</v>
      </c>
      <c r="I416" s="29">
        <f t="shared" si="147"/>
        <v>0</v>
      </c>
      <c r="J416" s="29">
        <f t="shared" si="147"/>
        <v>0</v>
      </c>
      <c r="K416" s="29">
        <f t="shared" si="147"/>
        <v>0</v>
      </c>
    </row>
    <row r="417" spans="1:11">
      <c r="A417" s="48">
        <v>31</v>
      </c>
      <c r="B417" s="20"/>
      <c r="C417" s="9" t="s">
        <v>9</v>
      </c>
      <c r="D417" s="29">
        <f>SUM(D418,D421,D423)</f>
        <v>0</v>
      </c>
      <c r="E417" s="29">
        <f t="shared" ref="E417:K417" si="148">SUM(E418,E421,E423)</f>
        <v>0</v>
      </c>
      <c r="F417" s="29">
        <f t="shared" si="148"/>
        <v>0</v>
      </c>
      <c r="G417" s="29">
        <f t="shared" si="148"/>
        <v>0</v>
      </c>
      <c r="H417" s="29">
        <f t="shared" si="148"/>
        <v>0</v>
      </c>
      <c r="I417" s="29">
        <f t="shared" si="148"/>
        <v>0</v>
      </c>
      <c r="J417" s="29">
        <f t="shared" si="148"/>
        <v>0</v>
      </c>
      <c r="K417" s="29">
        <f t="shared" si="148"/>
        <v>0</v>
      </c>
    </row>
    <row r="418" spans="1:11">
      <c r="A418" s="48">
        <v>311</v>
      </c>
      <c r="B418" s="20"/>
      <c r="C418" s="9" t="s">
        <v>10</v>
      </c>
      <c r="D418" s="29">
        <f>SUM(D419:D420)</f>
        <v>0</v>
      </c>
      <c r="E418" s="29">
        <f t="shared" ref="E418:K418" si="149">SUM(E419:E420)</f>
        <v>0</v>
      </c>
      <c r="F418" s="29">
        <f t="shared" si="149"/>
        <v>0</v>
      </c>
      <c r="G418" s="29">
        <f t="shared" si="149"/>
        <v>0</v>
      </c>
      <c r="H418" s="29">
        <f t="shared" si="149"/>
        <v>0</v>
      </c>
      <c r="I418" s="29">
        <f t="shared" si="149"/>
        <v>0</v>
      </c>
      <c r="J418" s="29">
        <f t="shared" si="149"/>
        <v>0</v>
      </c>
      <c r="K418" s="29">
        <f t="shared" si="149"/>
        <v>0</v>
      </c>
    </row>
    <row r="419" spans="1:11" s="57" customFormat="1">
      <c r="A419" s="54">
        <v>3111</v>
      </c>
      <c r="B419" s="60">
        <v>729</v>
      </c>
      <c r="C419" s="56" t="s">
        <v>80</v>
      </c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</row>
    <row r="420" spans="1:11" s="57" customFormat="1">
      <c r="A420" s="54">
        <v>3111</v>
      </c>
      <c r="B420" s="60">
        <v>730</v>
      </c>
      <c r="C420" s="56" t="s">
        <v>80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</row>
    <row r="421" spans="1:11">
      <c r="A421" s="48">
        <v>312</v>
      </c>
      <c r="B421" s="20"/>
      <c r="C421" s="9" t="s">
        <v>11</v>
      </c>
      <c r="D421" s="29">
        <f>SUM(D422)</f>
        <v>0</v>
      </c>
      <c r="E421" s="29">
        <f t="shared" ref="E421:K421" si="150">SUM(E422)</f>
        <v>0</v>
      </c>
      <c r="F421" s="29">
        <f t="shared" si="150"/>
        <v>0</v>
      </c>
      <c r="G421" s="29">
        <f t="shared" si="150"/>
        <v>0</v>
      </c>
      <c r="H421" s="29">
        <f t="shared" si="150"/>
        <v>0</v>
      </c>
      <c r="I421" s="29">
        <f t="shared" si="150"/>
        <v>0</v>
      </c>
      <c r="J421" s="29">
        <f t="shared" si="150"/>
        <v>0</v>
      </c>
      <c r="K421" s="29">
        <f t="shared" si="150"/>
        <v>0</v>
      </c>
    </row>
    <row r="422" spans="1:11" s="57" customFormat="1">
      <c r="A422" s="54">
        <v>3121</v>
      </c>
      <c r="B422" s="60">
        <v>731</v>
      </c>
      <c r="C422" s="56" t="s">
        <v>11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</row>
    <row r="423" spans="1:11">
      <c r="A423" s="48">
        <v>313</v>
      </c>
      <c r="B423" s="20"/>
      <c r="C423" s="9" t="s">
        <v>12</v>
      </c>
      <c r="D423" s="29">
        <f>SUM(D424:D427)</f>
        <v>0</v>
      </c>
      <c r="E423" s="29">
        <f t="shared" ref="E423:K423" si="151">SUM(E424:E427)</f>
        <v>0</v>
      </c>
      <c r="F423" s="29">
        <f t="shared" si="151"/>
        <v>0</v>
      </c>
      <c r="G423" s="29">
        <f t="shared" si="151"/>
        <v>0</v>
      </c>
      <c r="H423" s="29">
        <f t="shared" si="151"/>
        <v>0</v>
      </c>
      <c r="I423" s="29">
        <f t="shared" si="151"/>
        <v>0</v>
      </c>
      <c r="J423" s="29">
        <f t="shared" si="151"/>
        <v>0</v>
      </c>
      <c r="K423" s="29">
        <f t="shared" si="151"/>
        <v>0</v>
      </c>
    </row>
    <row r="424" spans="1:11" s="57" customFormat="1" ht="26.4">
      <c r="A424" s="54">
        <v>3132</v>
      </c>
      <c r="B424" s="60">
        <v>732</v>
      </c>
      <c r="C424" s="56" t="s">
        <v>81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</row>
    <row r="425" spans="1:11" s="57" customFormat="1" ht="26.4">
      <c r="A425" s="54">
        <v>3132</v>
      </c>
      <c r="B425" s="60">
        <v>733</v>
      </c>
      <c r="C425" s="56" t="s">
        <v>81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</row>
    <row r="426" spans="1:11" s="57" customFormat="1" ht="26.4">
      <c r="A426" s="54">
        <v>3133</v>
      </c>
      <c r="B426" s="60">
        <v>734</v>
      </c>
      <c r="C426" s="56" t="s">
        <v>82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</row>
    <row r="427" spans="1:11" s="57" customFormat="1" ht="26.4">
      <c r="A427" s="54">
        <v>3133</v>
      </c>
      <c r="B427" s="60">
        <v>735</v>
      </c>
      <c r="C427" s="56" t="s">
        <v>82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</row>
    <row r="428" spans="1:11">
      <c r="A428" s="48">
        <v>32</v>
      </c>
      <c r="B428" s="20"/>
      <c r="C428" s="9" t="s">
        <v>13</v>
      </c>
      <c r="D428" s="29">
        <f>SUM(D429,D432,D436)</f>
        <v>0</v>
      </c>
      <c r="E428" s="29">
        <f t="shared" ref="E428:K428" si="152">SUM(E429,E432,E436)</f>
        <v>0</v>
      </c>
      <c r="F428" s="29">
        <f t="shared" si="152"/>
        <v>0</v>
      </c>
      <c r="G428" s="29">
        <f t="shared" si="152"/>
        <v>0</v>
      </c>
      <c r="H428" s="29">
        <f t="shared" si="152"/>
        <v>0</v>
      </c>
      <c r="I428" s="29">
        <f t="shared" si="152"/>
        <v>0</v>
      </c>
      <c r="J428" s="29">
        <f t="shared" si="152"/>
        <v>0</v>
      </c>
      <c r="K428" s="29">
        <f t="shared" si="152"/>
        <v>0</v>
      </c>
    </row>
    <row r="429" spans="1:11">
      <c r="A429" s="48">
        <v>321</v>
      </c>
      <c r="B429" s="20"/>
      <c r="C429" s="9" t="s">
        <v>14</v>
      </c>
      <c r="D429" s="29">
        <f>SUM(D430:D431)</f>
        <v>0</v>
      </c>
      <c r="E429" s="29">
        <f t="shared" ref="E429:K429" si="153">SUM(E430:E431)</f>
        <v>0</v>
      </c>
      <c r="F429" s="29">
        <f t="shared" si="153"/>
        <v>0</v>
      </c>
      <c r="G429" s="29">
        <f t="shared" si="153"/>
        <v>0</v>
      </c>
      <c r="H429" s="29">
        <f t="shared" si="153"/>
        <v>0</v>
      </c>
      <c r="I429" s="29">
        <f t="shared" si="153"/>
        <v>0</v>
      </c>
      <c r="J429" s="29">
        <f t="shared" si="153"/>
        <v>0</v>
      </c>
      <c r="K429" s="29">
        <f t="shared" si="153"/>
        <v>0</v>
      </c>
    </row>
    <row r="430" spans="1:11" s="57" customFormat="1">
      <c r="A430" s="54">
        <v>3211</v>
      </c>
      <c r="B430" s="60">
        <v>736</v>
      </c>
      <c r="C430" s="56" t="s">
        <v>32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</row>
    <row r="431" spans="1:11" s="57" customFormat="1" ht="26.4">
      <c r="A431" s="54">
        <v>3212</v>
      </c>
      <c r="B431" s="60">
        <v>737</v>
      </c>
      <c r="C431" s="56" t="s">
        <v>73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</row>
    <row r="432" spans="1:11">
      <c r="A432" s="48">
        <v>323</v>
      </c>
      <c r="B432" s="20"/>
      <c r="C432" s="9" t="s">
        <v>16</v>
      </c>
      <c r="D432" s="29">
        <f>SUM(D433:D435)</f>
        <v>0</v>
      </c>
      <c r="E432" s="29">
        <f t="shared" ref="E432:K432" si="154">SUM(E433:E435)</f>
        <v>0</v>
      </c>
      <c r="F432" s="29">
        <f t="shared" si="154"/>
        <v>0</v>
      </c>
      <c r="G432" s="29">
        <f t="shared" si="154"/>
        <v>0</v>
      </c>
      <c r="H432" s="29">
        <f t="shared" si="154"/>
        <v>0</v>
      </c>
      <c r="I432" s="29">
        <f t="shared" si="154"/>
        <v>0</v>
      </c>
      <c r="J432" s="29">
        <f t="shared" si="154"/>
        <v>0</v>
      </c>
      <c r="K432" s="29">
        <f t="shared" si="154"/>
        <v>0</v>
      </c>
    </row>
    <row r="433" spans="1:11" s="57" customFormat="1">
      <c r="A433" s="54">
        <v>3236</v>
      </c>
      <c r="B433" s="60">
        <v>738</v>
      </c>
      <c r="C433" s="56" t="s">
        <v>44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s="57" customFormat="1">
      <c r="A434" s="54">
        <v>3237</v>
      </c>
      <c r="B434" s="60">
        <v>739</v>
      </c>
      <c r="C434" s="56" t="s">
        <v>31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s="57" customFormat="1">
      <c r="A435" s="54">
        <v>3239</v>
      </c>
      <c r="B435" s="60">
        <v>740</v>
      </c>
      <c r="C435" s="56" t="s">
        <v>46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>
      <c r="A436" s="48">
        <v>329</v>
      </c>
      <c r="B436" s="20"/>
      <c r="C436" s="9" t="s">
        <v>17</v>
      </c>
      <c r="D436" s="29">
        <f>SUM(D437:D438)</f>
        <v>0</v>
      </c>
      <c r="E436" s="29">
        <f t="shared" ref="E436:K436" si="155">SUM(E437:E438)</f>
        <v>0</v>
      </c>
      <c r="F436" s="29">
        <f t="shared" si="155"/>
        <v>0</v>
      </c>
      <c r="G436" s="29">
        <f t="shared" si="155"/>
        <v>0</v>
      </c>
      <c r="H436" s="29">
        <f t="shared" si="155"/>
        <v>0</v>
      </c>
      <c r="I436" s="29">
        <f t="shared" si="155"/>
        <v>0</v>
      </c>
      <c r="J436" s="29">
        <f t="shared" si="155"/>
        <v>0</v>
      </c>
      <c r="K436" s="29">
        <f t="shared" si="155"/>
        <v>0</v>
      </c>
    </row>
    <row r="437" spans="1:11" s="57" customFormat="1">
      <c r="A437" s="54">
        <v>3292</v>
      </c>
      <c r="B437" s="60">
        <v>1304</v>
      </c>
      <c r="C437" s="56" t="s">
        <v>48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s="57" customFormat="1">
      <c r="A438" s="54">
        <v>3293</v>
      </c>
      <c r="B438" s="60">
        <v>741</v>
      </c>
      <c r="C438" s="56" t="s">
        <v>49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>
      <c r="A439" s="48">
        <v>35</v>
      </c>
      <c r="B439" s="20"/>
      <c r="C439" s="9" t="s">
        <v>106</v>
      </c>
      <c r="D439" s="26">
        <f>SUM(D440)</f>
        <v>0</v>
      </c>
      <c r="E439" s="26">
        <f t="shared" ref="E439:K439" si="156">SUM(E440)</f>
        <v>0</v>
      </c>
      <c r="F439" s="26">
        <f t="shared" si="156"/>
        <v>0</v>
      </c>
      <c r="G439" s="26">
        <f t="shared" si="156"/>
        <v>0</v>
      </c>
      <c r="H439" s="26">
        <f t="shared" si="156"/>
        <v>0</v>
      </c>
      <c r="I439" s="26">
        <f t="shared" si="156"/>
        <v>0</v>
      </c>
      <c r="J439" s="26">
        <f t="shared" si="156"/>
        <v>0</v>
      </c>
      <c r="K439" s="26">
        <f t="shared" si="156"/>
        <v>0</v>
      </c>
    </row>
    <row r="440" spans="1:11" ht="26.4">
      <c r="A440" s="48">
        <v>351</v>
      </c>
      <c r="B440" s="20"/>
      <c r="C440" s="9" t="s">
        <v>155</v>
      </c>
      <c r="D440" s="26">
        <f>SUM(D441:D442)</f>
        <v>0</v>
      </c>
      <c r="E440" s="26">
        <f t="shared" ref="E440:K440" si="157">SUM(E441:E442)</f>
        <v>0</v>
      </c>
      <c r="F440" s="26">
        <f t="shared" si="157"/>
        <v>0</v>
      </c>
      <c r="G440" s="26">
        <f t="shared" si="157"/>
        <v>0</v>
      </c>
      <c r="H440" s="26">
        <f t="shared" si="157"/>
        <v>0</v>
      </c>
      <c r="I440" s="26">
        <f t="shared" si="157"/>
        <v>0</v>
      </c>
      <c r="J440" s="26">
        <f t="shared" si="157"/>
        <v>0</v>
      </c>
      <c r="K440" s="26">
        <f t="shared" si="157"/>
        <v>0</v>
      </c>
    </row>
    <row r="441" spans="1:11" s="57" customFormat="1" ht="26.4">
      <c r="A441" s="54">
        <v>3512</v>
      </c>
      <c r="B441" s="60">
        <v>1305</v>
      </c>
      <c r="C441" s="56" t="s">
        <v>155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</row>
    <row r="442" spans="1:11" s="57" customFormat="1" ht="26.4">
      <c r="A442" s="54">
        <v>3512</v>
      </c>
      <c r="B442" s="60">
        <v>742</v>
      </c>
      <c r="C442" s="56" t="s">
        <v>155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</row>
    <row r="443" spans="1:11" s="57" customFormat="1">
      <c r="A443" s="54"/>
      <c r="B443" s="60"/>
      <c r="C443" s="56"/>
      <c r="D443" s="27"/>
      <c r="E443" s="27"/>
      <c r="F443" s="27"/>
      <c r="G443" s="27"/>
      <c r="H443" s="27"/>
      <c r="I443" s="27"/>
      <c r="J443" s="27"/>
      <c r="K443" s="27"/>
    </row>
    <row r="444" spans="1:11">
      <c r="A444" s="63" t="s">
        <v>156</v>
      </c>
      <c r="B444" s="20"/>
      <c r="C444" s="8" t="s">
        <v>172</v>
      </c>
      <c r="D444" s="35">
        <f>SUM(D445)</f>
        <v>5900</v>
      </c>
      <c r="E444" s="35">
        <f t="shared" ref="E444:K447" si="158">SUM(E445)</f>
        <v>5900</v>
      </c>
      <c r="F444" s="35">
        <f t="shared" si="158"/>
        <v>0</v>
      </c>
      <c r="G444" s="35">
        <f t="shared" si="158"/>
        <v>0</v>
      </c>
      <c r="H444" s="35">
        <f t="shared" si="158"/>
        <v>0</v>
      </c>
      <c r="I444" s="35">
        <f t="shared" si="158"/>
        <v>0</v>
      </c>
      <c r="J444" s="35">
        <f t="shared" si="158"/>
        <v>0</v>
      </c>
      <c r="K444" s="35">
        <f t="shared" si="158"/>
        <v>0</v>
      </c>
    </row>
    <row r="445" spans="1:11">
      <c r="A445" s="48">
        <v>3</v>
      </c>
      <c r="B445" s="20"/>
      <c r="C445" s="9" t="s">
        <v>29</v>
      </c>
      <c r="D445" s="31">
        <f>SUM(D446)</f>
        <v>5900</v>
      </c>
      <c r="E445" s="31">
        <f t="shared" si="158"/>
        <v>5900</v>
      </c>
      <c r="F445" s="31">
        <f t="shared" si="158"/>
        <v>0</v>
      </c>
      <c r="G445" s="31">
        <f t="shared" si="158"/>
        <v>0</v>
      </c>
      <c r="H445" s="31">
        <f t="shared" si="158"/>
        <v>0</v>
      </c>
      <c r="I445" s="31">
        <f t="shared" si="158"/>
        <v>0</v>
      </c>
      <c r="J445" s="31">
        <f t="shared" si="158"/>
        <v>0</v>
      </c>
      <c r="K445" s="31">
        <f t="shared" si="158"/>
        <v>0</v>
      </c>
    </row>
    <row r="446" spans="1:11">
      <c r="A446" s="48">
        <v>32</v>
      </c>
      <c r="B446" s="20"/>
      <c r="C446" s="9" t="s">
        <v>13</v>
      </c>
      <c r="D446" s="31">
        <f>SUM(D447)</f>
        <v>5900</v>
      </c>
      <c r="E446" s="31">
        <f t="shared" si="158"/>
        <v>5900</v>
      </c>
      <c r="F446" s="31">
        <f t="shared" si="158"/>
        <v>0</v>
      </c>
      <c r="G446" s="31">
        <f t="shared" si="158"/>
        <v>0</v>
      </c>
      <c r="H446" s="31">
        <f t="shared" si="158"/>
        <v>0</v>
      </c>
      <c r="I446" s="31">
        <f t="shared" si="158"/>
        <v>0</v>
      </c>
      <c r="J446" s="31">
        <f t="shared" si="158"/>
        <v>0</v>
      </c>
      <c r="K446" s="31">
        <f t="shared" si="158"/>
        <v>0</v>
      </c>
    </row>
    <row r="447" spans="1:11">
      <c r="A447" s="48">
        <v>322</v>
      </c>
      <c r="B447" s="20"/>
      <c r="C447" s="9" t="s">
        <v>15</v>
      </c>
      <c r="D447" s="31">
        <f>SUM(D448)</f>
        <v>5900</v>
      </c>
      <c r="E447" s="31">
        <f t="shared" si="158"/>
        <v>5900</v>
      </c>
      <c r="F447" s="31">
        <f t="shared" si="158"/>
        <v>0</v>
      </c>
      <c r="G447" s="31">
        <f t="shared" si="158"/>
        <v>0</v>
      </c>
      <c r="H447" s="31">
        <f t="shared" si="158"/>
        <v>0</v>
      </c>
      <c r="I447" s="31">
        <f t="shared" si="158"/>
        <v>0</v>
      </c>
      <c r="J447" s="31">
        <f t="shared" si="158"/>
        <v>0</v>
      </c>
      <c r="K447" s="31">
        <f t="shared" si="158"/>
        <v>0</v>
      </c>
    </row>
    <row r="448" spans="1:11" s="57" customFormat="1">
      <c r="A448" s="54">
        <v>3222</v>
      </c>
      <c r="B448" s="60">
        <v>0</v>
      </c>
      <c r="C448" s="56" t="s">
        <v>68</v>
      </c>
      <c r="D448" s="27">
        <f>+E448</f>
        <v>5900</v>
      </c>
      <c r="E448" s="27">
        <v>5900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</row>
    <row r="449" spans="1:11">
      <c r="A449" s="48"/>
      <c r="B449" s="20"/>
      <c r="C449" s="9"/>
      <c r="D449" s="26"/>
      <c r="E449" s="38"/>
      <c r="F449" s="38"/>
      <c r="G449" s="38"/>
      <c r="H449" s="38"/>
      <c r="I449" s="38"/>
      <c r="J449" s="38"/>
      <c r="K449" s="38"/>
    </row>
    <row r="450" spans="1:11">
      <c r="A450" s="48"/>
      <c r="B450" s="20"/>
      <c r="C450" s="9"/>
      <c r="D450" s="26"/>
      <c r="E450" s="38"/>
      <c r="F450" s="38"/>
      <c r="G450" s="38"/>
      <c r="H450" s="38"/>
      <c r="I450" s="38"/>
      <c r="J450" s="38"/>
      <c r="K450" s="38"/>
    </row>
    <row r="451" spans="1:11" ht="26.4">
      <c r="A451" s="47" t="s">
        <v>157</v>
      </c>
      <c r="B451" s="19"/>
      <c r="C451" s="8" t="s">
        <v>158</v>
      </c>
      <c r="D451" s="25">
        <f>SUM(D452)</f>
        <v>0</v>
      </c>
      <c r="E451" s="25">
        <f t="shared" ref="E451:K454" si="159">SUM(E452)</f>
        <v>0</v>
      </c>
      <c r="F451" s="25">
        <f t="shared" si="159"/>
        <v>0</v>
      </c>
      <c r="G451" s="25">
        <f t="shared" si="159"/>
        <v>0</v>
      </c>
      <c r="H451" s="25">
        <f t="shared" si="159"/>
        <v>0</v>
      </c>
      <c r="I451" s="25">
        <f t="shared" si="159"/>
        <v>0</v>
      </c>
      <c r="J451" s="25">
        <f t="shared" si="159"/>
        <v>0</v>
      </c>
      <c r="K451" s="25">
        <f t="shared" si="159"/>
        <v>0</v>
      </c>
    </row>
    <row r="452" spans="1:11">
      <c r="A452" s="48">
        <v>3</v>
      </c>
      <c r="B452" s="20"/>
      <c r="C452" s="9" t="s">
        <v>29</v>
      </c>
      <c r="D452" s="26">
        <f>SUM(D453)</f>
        <v>0</v>
      </c>
      <c r="E452" s="26">
        <f t="shared" si="159"/>
        <v>0</v>
      </c>
      <c r="F452" s="26">
        <f t="shared" si="159"/>
        <v>0</v>
      </c>
      <c r="G452" s="26">
        <f t="shared" si="159"/>
        <v>0</v>
      </c>
      <c r="H452" s="26">
        <f t="shared" si="159"/>
        <v>0</v>
      </c>
      <c r="I452" s="26">
        <f t="shared" si="159"/>
        <v>0</v>
      </c>
      <c r="J452" s="26">
        <f t="shared" si="159"/>
        <v>0</v>
      </c>
      <c r="K452" s="26">
        <f t="shared" si="159"/>
        <v>0</v>
      </c>
    </row>
    <row r="453" spans="1:11">
      <c r="A453" s="48">
        <v>32</v>
      </c>
      <c r="B453" s="20"/>
      <c r="C453" s="9" t="s">
        <v>13</v>
      </c>
      <c r="D453" s="26">
        <f>SUM(D454)</f>
        <v>0</v>
      </c>
      <c r="E453" s="26">
        <f t="shared" si="159"/>
        <v>0</v>
      </c>
      <c r="F453" s="26">
        <f t="shared" si="159"/>
        <v>0</v>
      </c>
      <c r="G453" s="26">
        <f t="shared" si="159"/>
        <v>0</v>
      </c>
      <c r="H453" s="26">
        <f t="shared" si="159"/>
        <v>0</v>
      </c>
      <c r="I453" s="26">
        <f t="shared" si="159"/>
        <v>0</v>
      </c>
      <c r="J453" s="26">
        <f t="shared" si="159"/>
        <v>0</v>
      </c>
      <c r="K453" s="26">
        <f t="shared" si="159"/>
        <v>0</v>
      </c>
    </row>
    <row r="454" spans="1:11">
      <c r="A454" s="48">
        <v>323</v>
      </c>
      <c r="B454" s="20"/>
      <c r="C454" s="9" t="s">
        <v>16</v>
      </c>
      <c r="D454" s="26">
        <f>SUM(D455)</f>
        <v>0</v>
      </c>
      <c r="E454" s="26">
        <f t="shared" si="159"/>
        <v>0</v>
      </c>
      <c r="F454" s="26">
        <f t="shared" si="159"/>
        <v>0</v>
      </c>
      <c r="G454" s="26">
        <f t="shared" si="159"/>
        <v>0</v>
      </c>
      <c r="H454" s="26">
        <f t="shared" si="159"/>
        <v>0</v>
      </c>
      <c r="I454" s="26">
        <f t="shared" si="159"/>
        <v>0</v>
      </c>
      <c r="J454" s="26">
        <f t="shared" si="159"/>
        <v>0</v>
      </c>
      <c r="K454" s="26">
        <f t="shared" si="159"/>
        <v>0</v>
      </c>
    </row>
    <row r="455" spans="1:11" s="57" customFormat="1">
      <c r="A455" s="54">
        <v>3232</v>
      </c>
      <c r="B455" s="60">
        <v>754</v>
      </c>
      <c r="C455" s="56" t="s">
        <v>30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</row>
    <row r="456" spans="1:11">
      <c r="A456" s="48"/>
      <c r="B456" s="20"/>
      <c r="C456" s="9"/>
      <c r="D456" s="26"/>
      <c r="E456" s="38"/>
      <c r="F456" s="38"/>
      <c r="G456" s="38"/>
      <c r="H456" s="38"/>
      <c r="I456" s="38"/>
      <c r="J456" s="38"/>
      <c r="K456" s="38"/>
    </row>
    <row r="457" spans="1:11" ht="26.4">
      <c r="A457" s="47" t="s">
        <v>159</v>
      </c>
      <c r="B457" s="19"/>
      <c r="C457" s="8" t="s">
        <v>160</v>
      </c>
      <c r="D457" s="25">
        <f>SUM(D458)</f>
        <v>0</v>
      </c>
      <c r="E457" s="25">
        <f t="shared" ref="E457:K458" si="160">SUM(E458)</f>
        <v>0</v>
      </c>
      <c r="F457" s="25">
        <f t="shared" si="160"/>
        <v>0</v>
      </c>
      <c r="G457" s="25">
        <f t="shared" si="160"/>
        <v>0</v>
      </c>
      <c r="H457" s="25">
        <f t="shared" si="160"/>
        <v>0</v>
      </c>
      <c r="I457" s="25">
        <f t="shared" si="160"/>
        <v>0</v>
      </c>
      <c r="J457" s="25">
        <f t="shared" si="160"/>
        <v>0</v>
      </c>
      <c r="K457" s="25">
        <f t="shared" si="160"/>
        <v>0</v>
      </c>
    </row>
    <row r="458" spans="1:11">
      <c r="A458" s="48">
        <v>4</v>
      </c>
      <c r="B458" s="20"/>
      <c r="C458" s="9" t="s">
        <v>21</v>
      </c>
      <c r="D458" s="26">
        <f>SUM(D459)</f>
        <v>0</v>
      </c>
      <c r="E458" s="26">
        <f t="shared" si="160"/>
        <v>0</v>
      </c>
      <c r="F458" s="26">
        <f t="shared" si="160"/>
        <v>0</v>
      </c>
      <c r="G458" s="26">
        <f t="shared" si="160"/>
        <v>0</v>
      </c>
      <c r="H458" s="26">
        <f t="shared" si="160"/>
        <v>0</v>
      </c>
      <c r="I458" s="26">
        <f t="shared" si="160"/>
        <v>0</v>
      </c>
      <c r="J458" s="26">
        <f t="shared" si="160"/>
        <v>0</v>
      </c>
      <c r="K458" s="26">
        <f t="shared" si="160"/>
        <v>0</v>
      </c>
    </row>
    <row r="459" spans="1:11" ht="26.4">
      <c r="A459" s="48">
        <v>42</v>
      </c>
      <c r="B459" s="20"/>
      <c r="C459" s="9" t="s">
        <v>23</v>
      </c>
      <c r="D459" s="26">
        <f>SUM(D460,D463,D468)</f>
        <v>0</v>
      </c>
      <c r="E459" s="26">
        <f t="shared" ref="E459:J459" si="161">SUM(E460,E463,E468)</f>
        <v>0</v>
      </c>
      <c r="F459" s="26">
        <f t="shared" si="161"/>
        <v>0</v>
      </c>
      <c r="G459" s="26">
        <f t="shared" si="161"/>
        <v>0</v>
      </c>
      <c r="H459" s="26">
        <f t="shared" si="161"/>
        <v>0</v>
      </c>
      <c r="I459" s="26">
        <f t="shared" si="161"/>
        <v>0</v>
      </c>
      <c r="J459" s="26">
        <f t="shared" si="161"/>
        <v>0</v>
      </c>
      <c r="K459" s="26">
        <f>SUM(K460,K463,K468)</f>
        <v>0</v>
      </c>
    </row>
    <row r="460" spans="1:11">
      <c r="A460" s="48">
        <v>421</v>
      </c>
      <c r="B460" s="20"/>
      <c r="C460" s="9" t="s">
        <v>59</v>
      </c>
      <c r="D460" s="26">
        <f>SUM(D461:D462)</f>
        <v>0</v>
      </c>
      <c r="E460" s="26">
        <f t="shared" ref="E460:K460" si="162">SUM(E461:E462)</f>
        <v>0</v>
      </c>
      <c r="F460" s="26">
        <f t="shared" si="162"/>
        <v>0</v>
      </c>
      <c r="G460" s="26">
        <f t="shared" si="162"/>
        <v>0</v>
      </c>
      <c r="H460" s="26">
        <f t="shared" si="162"/>
        <v>0</v>
      </c>
      <c r="I460" s="26">
        <f t="shared" si="162"/>
        <v>0</v>
      </c>
      <c r="J460" s="26">
        <f t="shared" si="162"/>
        <v>0</v>
      </c>
      <c r="K460" s="26">
        <f t="shared" si="162"/>
        <v>0</v>
      </c>
    </row>
    <row r="461" spans="1:11" s="57" customFormat="1">
      <c r="A461" s="54">
        <v>4212</v>
      </c>
      <c r="B461" s="60">
        <v>755</v>
      </c>
      <c r="C461" s="56" t="s">
        <v>22</v>
      </c>
      <c r="D461" s="34">
        <v>0</v>
      </c>
      <c r="E461" s="34">
        <v>0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</row>
    <row r="462" spans="1:11" s="57" customFormat="1">
      <c r="A462" s="54">
        <v>4212</v>
      </c>
      <c r="B462" s="60">
        <v>756</v>
      </c>
      <c r="C462" s="56" t="s">
        <v>22</v>
      </c>
      <c r="D462" s="34">
        <v>0</v>
      </c>
      <c r="E462" s="34">
        <v>0</v>
      </c>
      <c r="F462" s="34">
        <v>0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</row>
    <row r="463" spans="1:11">
      <c r="A463" s="48">
        <v>422</v>
      </c>
      <c r="B463" s="20"/>
      <c r="C463" s="9" t="s">
        <v>20</v>
      </c>
      <c r="D463" s="26">
        <f>SUM(D464:D467)</f>
        <v>0</v>
      </c>
      <c r="E463" s="26">
        <f t="shared" ref="E463:K463" si="163">SUM(E464:E467)</f>
        <v>0</v>
      </c>
      <c r="F463" s="26">
        <f t="shared" si="163"/>
        <v>0</v>
      </c>
      <c r="G463" s="26">
        <f t="shared" si="163"/>
        <v>0</v>
      </c>
      <c r="H463" s="26">
        <f t="shared" si="163"/>
        <v>0</v>
      </c>
      <c r="I463" s="26">
        <f t="shared" si="163"/>
        <v>0</v>
      </c>
      <c r="J463" s="26">
        <f t="shared" si="163"/>
        <v>0</v>
      </c>
      <c r="K463" s="26">
        <f t="shared" si="163"/>
        <v>0</v>
      </c>
    </row>
    <row r="464" spans="1:11" s="57" customFormat="1">
      <c r="A464" s="54">
        <v>4221</v>
      </c>
      <c r="B464" s="60">
        <v>1310</v>
      </c>
      <c r="C464" s="56" t="s">
        <v>24</v>
      </c>
      <c r="D464" s="34">
        <v>0</v>
      </c>
      <c r="E464" s="34">
        <v>0</v>
      </c>
      <c r="F464" s="34">
        <v>0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</row>
    <row r="465" spans="1:11" s="57" customFormat="1">
      <c r="A465" s="54">
        <v>4221</v>
      </c>
      <c r="B465" s="60">
        <v>1311</v>
      </c>
      <c r="C465" s="56" t="s">
        <v>24</v>
      </c>
      <c r="D465" s="34">
        <v>0</v>
      </c>
      <c r="E465" s="34">
        <v>0</v>
      </c>
      <c r="F465" s="34">
        <v>0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</row>
    <row r="466" spans="1:11" s="57" customFormat="1">
      <c r="A466" s="54">
        <v>4226</v>
      </c>
      <c r="B466" s="60">
        <v>1312</v>
      </c>
      <c r="C466" s="56" t="s">
        <v>27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</row>
    <row r="467" spans="1:11" s="57" customFormat="1" ht="26.4">
      <c r="A467" s="54">
        <v>4227</v>
      </c>
      <c r="B467" s="60">
        <v>1313</v>
      </c>
      <c r="C467" s="56" t="s">
        <v>28</v>
      </c>
      <c r="D467" s="34">
        <v>0</v>
      </c>
      <c r="E467" s="34">
        <v>0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</row>
    <row r="468" spans="1:11">
      <c r="A468" s="48">
        <v>423</v>
      </c>
      <c r="B468" s="20"/>
      <c r="C468" s="9" t="s">
        <v>123</v>
      </c>
      <c r="D468" s="26">
        <f>SUM(D469)</f>
        <v>0</v>
      </c>
      <c r="E468" s="26">
        <f t="shared" ref="E468:K468" si="164">SUM(E469)</f>
        <v>0</v>
      </c>
      <c r="F468" s="26">
        <f t="shared" si="164"/>
        <v>0</v>
      </c>
      <c r="G468" s="26">
        <f t="shared" si="164"/>
        <v>0</v>
      </c>
      <c r="H468" s="26">
        <f t="shared" si="164"/>
        <v>0</v>
      </c>
      <c r="I468" s="26">
        <f t="shared" si="164"/>
        <v>0</v>
      </c>
      <c r="J468" s="26">
        <f t="shared" si="164"/>
        <v>0</v>
      </c>
      <c r="K468" s="26">
        <f t="shared" si="164"/>
        <v>0</v>
      </c>
    </row>
    <row r="469" spans="1:11" s="57" customFormat="1">
      <c r="A469" s="54">
        <v>4231</v>
      </c>
      <c r="B469" s="60">
        <v>1314</v>
      </c>
      <c r="C469" s="56" t="s">
        <v>124</v>
      </c>
      <c r="D469" s="34">
        <v>0</v>
      </c>
      <c r="E469" s="34">
        <v>0</v>
      </c>
      <c r="F469" s="34"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</row>
    <row r="470" spans="1:11">
      <c r="A470" s="48"/>
      <c r="B470" s="20"/>
      <c r="C470" s="9"/>
      <c r="D470" s="26"/>
      <c r="E470" s="38"/>
      <c r="F470" s="38"/>
      <c r="G470" s="38"/>
      <c r="H470" s="38"/>
      <c r="I470" s="38"/>
      <c r="J470" s="38"/>
      <c r="K470" s="38"/>
    </row>
    <row r="471" spans="1:11">
      <c r="A471" s="47" t="s">
        <v>161</v>
      </c>
      <c r="B471" s="19"/>
      <c r="C471" s="8" t="s">
        <v>162</v>
      </c>
      <c r="D471" s="25">
        <f>SUM(D472)</f>
        <v>0</v>
      </c>
      <c r="E471" s="25">
        <f t="shared" ref="E471:K471" si="165">SUM(E472)</f>
        <v>0</v>
      </c>
      <c r="F471" s="25">
        <f t="shared" si="165"/>
        <v>0</v>
      </c>
      <c r="G471" s="25">
        <f t="shared" si="165"/>
        <v>0</v>
      </c>
      <c r="H471" s="25">
        <f t="shared" si="165"/>
        <v>0</v>
      </c>
      <c r="I471" s="25">
        <f t="shared" si="165"/>
        <v>0</v>
      </c>
      <c r="J471" s="25">
        <f t="shared" si="165"/>
        <v>0</v>
      </c>
      <c r="K471" s="25">
        <f t="shared" si="165"/>
        <v>0</v>
      </c>
    </row>
    <row r="472" spans="1:11">
      <c r="A472" s="48">
        <v>4</v>
      </c>
      <c r="B472" s="20"/>
      <c r="C472" s="9" t="s">
        <v>21</v>
      </c>
      <c r="D472" s="26">
        <f>SUM(D473,D476)</f>
        <v>0</v>
      </c>
      <c r="E472" s="26">
        <f t="shared" ref="E472:K472" si="166">SUM(E473,E476)</f>
        <v>0</v>
      </c>
      <c r="F472" s="26">
        <f t="shared" si="166"/>
        <v>0</v>
      </c>
      <c r="G472" s="26">
        <f t="shared" si="166"/>
        <v>0</v>
      </c>
      <c r="H472" s="26">
        <f t="shared" si="166"/>
        <v>0</v>
      </c>
      <c r="I472" s="26">
        <f t="shared" si="166"/>
        <v>0</v>
      </c>
      <c r="J472" s="26">
        <f t="shared" si="166"/>
        <v>0</v>
      </c>
      <c r="K472" s="26">
        <f t="shared" si="166"/>
        <v>0</v>
      </c>
    </row>
    <row r="473" spans="1:11" ht="26.4">
      <c r="A473" s="48">
        <v>41</v>
      </c>
      <c r="B473" s="20"/>
      <c r="C473" s="9" t="s">
        <v>86</v>
      </c>
      <c r="D473" s="29">
        <f>SUM(D474)</f>
        <v>0</v>
      </c>
      <c r="E473" s="29">
        <f t="shared" ref="E473:K474" si="167">SUM(E474)</f>
        <v>0</v>
      </c>
      <c r="F473" s="29">
        <f t="shared" si="167"/>
        <v>0</v>
      </c>
      <c r="G473" s="29">
        <f t="shared" si="167"/>
        <v>0</v>
      </c>
      <c r="H473" s="29">
        <f t="shared" si="167"/>
        <v>0</v>
      </c>
      <c r="I473" s="29">
        <f t="shared" si="167"/>
        <v>0</v>
      </c>
      <c r="J473" s="29">
        <f t="shared" si="167"/>
        <v>0</v>
      </c>
      <c r="K473" s="29">
        <f t="shared" si="167"/>
        <v>0</v>
      </c>
    </row>
    <row r="474" spans="1:11">
      <c r="A474" s="48">
        <v>411</v>
      </c>
      <c r="B474" s="20"/>
      <c r="C474" s="9" t="s">
        <v>163</v>
      </c>
      <c r="D474" s="26">
        <f>SUM(D475)</f>
        <v>0</v>
      </c>
      <c r="E474" s="26">
        <f t="shared" si="167"/>
        <v>0</v>
      </c>
      <c r="F474" s="26">
        <f t="shared" si="167"/>
        <v>0</v>
      </c>
      <c r="G474" s="26">
        <f t="shared" si="167"/>
        <v>0</v>
      </c>
      <c r="H474" s="26">
        <f t="shared" si="167"/>
        <v>0</v>
      </c>
      <c r="I474" s="26">
        <f t="shared" si="167"/>
        <v>0</v>
      </c>
      <c r="J474" s="26">
        <f t="shared" si="167"/>
        <v>0</v>
      </c>
      <c r="K474" s="26">
        <f t="shared" si="167"/>
        <v>0</v>
      </c>
    </row>
    <row r="475" spans="1:11" s="57" customFormat="1">
      <c r="A475" s="54">
        <v>4111</v>
      </c>
      <c r="B475" s="60">
        <v>757</v>
      </c>
      <c r="C475" s="56" t="s">
        <v>164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</row>
    <row r="476" spans="1:11" ht="26.4">
      <c r="A476" s="48">
        <v>42</v>
      </c>
      <c r="B476" s="20"/>
      <c r="C476" s="9" t="s">
        <v>23</v>
      </c>
      <c r="D476" s="26">
        <f>SUM(D477)</f>
        <v>0</v>
      </c>
      <c r="E476" s="26">
        <f t="shared" ref="E476:K477" si="168">SUM(E477)</f>
        <v>0</v>
      </c>
      <c r="F476" s="26">
        <f t="shared" si="168"/>
        <v>0</v>
      </c>
      <c r="G476" s="26">
        <f t="shared" si="168"/>
        <v>0</v>
      </c>
      <c r="H476" s="26">
        <f t="shared" si="168"/>
        <v>0</v>
      </c>
      <c r="I476" s="26">
        <f t="shared" si="168"/>
        <v>0</v>
      </c>
      <c r="J476" s="26">
        <f t="shared" si="168"/>
        <v>0</v>
      </c>
      <c r="K476" s="26">
        <f t="shared" si="168"/>
        <v>0</v>
      </c>
    </row>
    <row r="477" spans="1:11">
      <c r="A477" s="48">
        <v>421</v>
      </c>
      <c r="B477" s="20"/>
      <c r="C477" s="9" t="s">
        <v>59</v>
      </c>
      <c r="D477" s="26">
        <f>SUM(D478)</f>
        <v>0</v>
      </c>
      <c r="E477" s="26">
        <f t="shared" si="168"/>
        <v>0</v>
      </c>
      <c r="F477" s="26">
        <f t="shared" si="168"/>
        <v>0</v>
      </c>
      <c r="G477" s="26">
        <f t="shared" si="168"/>
        <v>0</v>
      </c>
      <c r="H477" s="26">
        <f t="shared" si="168"/>
        <v>0</v>
      </c>
      <c r="I477" s="26">
        <f t="shared" si="168"/>
        <v>0</v>
      </c>
      <c r="J477" s="26">
        <f t="shared" si="168"/>
        <v>0</v>
      </c>
      <c r="K477" s="26">
        <f t="shared" si="168"/>
        <v>0</v>
      </c>
    </row>
    <row r="478" spans="1:11" s="57" customFormat="1">
      <c r="A478" s="54">
        <v>4212</v>
      </c>
      <c r="B478" s="60">
        <v>758</v>
      </c>
      <c r="C478" s="56" t="s">
        <v>22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</row>
    <row r="479" spans="1:11">
      <c r="A479" s="48"/>
      <c r="B479" s="20"/>
      <c r="C479" s="9"/>
      <c r="D479" s="26"/>
      <c r="E479" s="38"/>
      <c r="F479" s="38"/>
      <c r="G479" s="38"/>
      <c r="H479" s="38"/>
      <c r="I479" s="38"/>
      <c r="J479" s="38"/>
      <c r="K479" s="38"/>
    </row>
    <row r="480" spans="1:11" ht="39.6">
      <c r="A480" s="47" t="s">
        <v>165</v>
      </c>
      <c r="B480" s="19"/>
      <c r="C480" s="8" t="s">
        <v>166</v>
      </c>
      <c r="D480" s="25">
        <f>SUM(D481)</f>
        <v>0</v>
      </c>
      <c r="E480" s="25">
        <f t="shared" ref="E480:K481" si="169">SUM(E481)</f>
        <v>0</v>
      </c>
      <c r="F480" s="25">
        <f t="shared" si="169"/>
        <v>0</v>
      </c>
      <c r="G480" s="25">
        <f t="shared" si="169"/>
        <v>0</v>
      </c>
      <c r="H480" s="25">
        <f t="shared" si="169"/>
        <v>0</v>
      </c>
      <c r="I480" s="25">
        <f t="shared" si="169"/>
        <v>0</v>
      </c>
      <c r="J480" s="25">
        <f t="shared" si="169"/>
        <v>0</v>
      </c>
      <c r="K480" s="25">
        <f t="shared" si="169"/>
        <v>0</v>
      </c>
    </row>
    <row r="481" spans="1:11">
      <c r="A481" s="48">
        <v>4</v>
      </c>
      <c r="B481" s="20"/>
      <c r="C481" s="9" t="s">
        <v>21</v>
      </c>
      <c r="D481" s="26">
        <f>SUM(D482)</f>
        <v>0</v>
      </c>
      <c r="E481" s="26">
        <f t="shared" si="169"/>
        <v>0</v>
      </c>
      <c r="F481" s="26">
        <f t="shared" si="169"/>
        <v>0</v>
      </c>
      <c r="G481" s="26">
        <f t="shared" si="169"/>
        <v>0</v>
      </c>
      <c r="H481" s="26">
        <f t="shared" si="169"/>
        <v>0</v>
      </c>
      <c r="I481" s="26">
        <f t="shared" si="169"/>
        <v>0</v>
      </c>
      <c r="J481" s="26">
        <f t="shared" si="169"/>
        <v>0</v>
      </c>
      <c r="K481" s="26">
        <f t="shared" si="169"/>
        <v>0</v>
      </c>
    </row>
    <row r="482" spans="1:11" ht="26.4">
      <c r="A482" s="48">
        <v>42</v>
      </c>
      <c r="B482" s="20"/>
      <c r="C482" s="9" t="s">
        <v>23</v>
      </c>
      <c r="D482" s="26">
        <f>SUM(D483,D485)</f>
        <v>0</v>
      </c>
      <c r="E482" s="26">
        <f t="shared" ref="E482:K482" si="170">SUM(E483,E485)</f>
        <v>0</v>
      </c>
      <c r="F482" s="26">
        <f t="shared" si="170"/>
        <v>0</v>
      </c>
      <c r="G482" s="26">
        <f t="shared" si="170"/>
        <v>0</v>
      </c>
      <c r="H482" s="26">
        <f t="shared" si="170"/>
        <v>0</v>
      </c>
      <c r="I482" s="26">
        <f t="shared" si="170"/>
        <v>0</v>
      </c>
      <c r="J482" s="26">
        <f t="shared" si="170"/>
        <v>0</v>
      </c>
      <c r="K482" s="26">
        <f t="shared" si="170"/>
        <v>0</v>
      </c>
    </row>
    <row r="483" spans="1:11">
      <c r="A483" s="48">
        <v>421</v>
      </c>
      <c r="B483" s="20"/>
      <c r="C483" s="9" t="s">
        <v>59</v>
      </c>
      <c r="D483" s="26">
        <f>SUM(D484)</f>
        <v>0</v>
      </c>
      <c r="E483" s="26">
        <f t="shared" ref="E483:K483" si="171">SUM(E484)</f>
        <v>0</v>
      </c>
      <c r="F483" s="26">
        <f t="shared" si="171"/>
        <v>0</v>
      </c>
      <c r="G483" s="26">
        <f t="shared" si="171"/>
        <v>0</v>
      </c>
      <c r="H483" s="26">
        <f t="shared" si="171"/>
        <v>0</v>
      </c>
      <c r="I483" s="26">
        <f t="shared" si="171"/>
        <v>0</v>
      </c>
      <c r="J483" s="26">
        <f t="shared" si="171"/>
        <v>0</v>
      </c>
      <c r="K483" s="26">
        <f t="shared" si="171"/>
        <v>0</v>
      </c>
    </row>
    <row r="484" spans="1:11" s="57" customFormat="1">
      <c r="A484" s="54">
        <v>4212</v>
      </c>
      <c r="B484" s="60">
        <v>759</v>
      </c>
      <c r="C484" s="56" t="s">
        <v>22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</row>
    <row r="485" spans="1:11">
      <c r="A485" s="48">
        <v>422</v>
      </c>
      <c r="B485" s="20"/>
      <c r="C485" s="10" t="s">
        <v>20</v>
      </c>
      <c r="D485" s="26">
        <f t="shared" ref="D485:K485" si="172">SUM(D486:D487)</f>
        <v>0</v>
      </c>
      <c r="E485" s="26">
        <f t="shared" si="172"/>
        <v>0</v>
      </c>
      <c r="F485" s="26">
        <f t="shared" si="172"/>
        <v>0</v>
      </c>
      <c r="G485" s="26">
        <f t="shared" si="172"/>
        <v>0</v>
      </c>
      <c r="H485" s="26">
        <f t="shared" si="172"/>
        <v>0</v>
      </c>
      <c r="I485" s="26">
        <f t="shared" si="172"/>
        <v>0</v>
      </c>
      <c r="J485" s="26">
        <f t="shared" si="172"/>
        <v>0</v>
      </c>
      <c r="K485" s="26">
        <f t="shared" si="172"/>
        <v>0</v>
      </c>
    </row>
    <row r="486" spans="1:11" s="57" customFormat="1">
      <c r="A486" s="54">
        <v>4221</v>
      </c>
      <c r="B486" s="60">
        <v>760</v>
      </c>
      <c r="C486" s="59" t="s">
        <v>24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</row>
    <row r="487" spans="1:11" s="57" customFormat="1" ht="26.4">
      <c r="A487" s="54">
        <v>4227</v>
      </c>
      <c r="B487" s="60">
        <v>761</v>
      </c>
      <c r="C487" s="59" t="s">
        <v>28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</row>
    <row r="488" spans="1:11">
      <c r="A488" s="48"/>
      <c r="B488" s="20"/>
      <c r="C488" s="9"/>
      <c r="D488" s="26"/>
      <c r="E488" s="38"/>
      <c r="F488" s="38"/>
      <c r="G488" s="38"/>
      <c r="H488" s="38"/>
      <c r="I488" s="38"/>
      <c r="J488" s="38"/>
      <c r="K488" s="38"/>
    </row>
    <row r="489" spans="1:11">
      <c r="A489" s="63" t="s">
        <v>167</v>
      </c>
      <c r="B489" s="64"/>
      <c r="C489" s="8" t="s">
        <v>168</v>
      </c>
      <c r="D489" s="33">
        <f>SUM(D490)</f>
        <v>0</v>
      </c>
      <c r="E489" s="33">
        <f t="shared" ref="E489:K489" si="173">SUM(E490)</f>
        <v>0</v>
      </c>
      <c r="F489" s="33">
        <f t="shared" si="173"/>
        <v>0</v>
      </c>
      <c r="G489" s="33">
        <f t="shared" si="173"/>
        <v>0</v>
      </c>
      <c r="H489" s="33">
        <f t="shared" si="173"/>
        <v>0</v>
      </c>
      <c r="I489" s="33">
        <f t="shared" si="173"/>
        <v>0</v>
      </c>
      <c r="J489" s="33">
        <f t="shared" si="173"/>
        <v>0</v>
      </c>
      <c r="K489" s="33">
        <f t="shared" si="173"/>
        <v>0</v>
      </c>
    </row>
    <row r="490" spans="1:11">
      <c r="A490" s="48">
        <v>3</v>
      </c>
      <c r="B490" s="20"/>
      <c r="C490" s="9" t="s">
        <v>29</v>
      </c>
      <c r="D490" s="29">
        <f>SUM(D491,D497)</f>
        <v>0</v>
      </c>
      <c r="E490" s="29">
        <f t="shared" ref="E490:K490" si="174">SUM(E491,E497)</f>
        <v>0</v>
      </c>
      <c r="F490" s="29">
        <f t="shared" si="174"/>
        <v>0</v>
      </c>
      <c r="G490" s="29">
        <f t="shared" si="174"/>
        <v>0</v>
      </c>
      <c r="H490" s="29">
        <f t="shared" si="174"/>
        <v>0</v>
      </c>
      <c r="I490" s="29">
        <f t="shared" si="174"/>
        <v>0</v>
      </c>
      <c r="J490" s="29">
        <f t="shared" si="174"/>
        <v>0</v>
      </c>
      <c r="K490" s="29">
        <f t="shared" si="174"/>
        <v>0</v>
      </c>
    </row>
    <row r="491" spans="1:11">
      <c r="A491" s="48">
        <v>31</v>
      </c>
      <c r="B491" s="20"/>
      <c r="C491" s="9" t="s">
        <v>9</v>
      </c>
      <c r="D491" s="29">
        <f>SUM(D492,D494)</f>
        <v>0</v>
      </c>
      <c r="E491" s="29">
        <f t="shared" ref="E491:K491" si="175">SUM(E492,E494)</f>
        <v>0</v>
      </c>
      <c r="F491" s="29">
        <f t="shared" si="175"/>
        <v>0</v>
      </c>
      <c r="G491" s="29">
        <f t="shared" si="175"/>
        <v>0</v>
      </c>
      <c r="H491" s="29">
        <f t="shared" si="175"/>
        <v>0</v>
      </c>
      <c r="I491" s="29">
        <f t="shared" si="175"/>
        <v>0</v>
      </c>
      <c r="J491" s="29">
        <f t="shared" si="175"/>
        <v>0</v>
      </c>
      <c r="K491" s="29">
        <f t="shared" si="175"/>
        <v>0</v>
      </c>
    </row>
    <row r="492" spans="1:11">
      <c r="A492" s="48">
        <v>311</v>
      </c>
      <c r="B492" s="20"/>
      <c r="C492" s="9" t="s">
        <v>10</v>
      </c>
      <c r="D492" s="29">
        <f>SUM(D493)</f>
        <v>0</v>
      </c>
      <c r="E492" s="29">
        <f t="shared" ref="E492:K492" si="176">SUM(E493)</f>
        <v>0</v>
      </c>
      <c r="F492" s="29">
        <f t="shared" si="176"/>
        <v>0</v>
      </c>
      <c r="G492" s="29">
        <f t="shared" si="176"/>
        <v>0</v>
      </c>
      <c r="H492" s="29">
        <f t="shared" si="176"/>
        <v>0</v>
      </c>
      <c r="I492" s="29">
        <f t="shared" si="176"/>
        <v>0</v>
      </c>
      <c r="J492" s="29">
        <f t="shared" si="176"/>
        <v>0</v>
      </c>
      <c r="K492" s="29">
        <f t="shared" si="176"/>
        <v>0</v>
      </c>
    </row>
    <row r="493" spans="1:11" s="57" customFormat="1">
      <c r="A493" s="54">
        <v>3111</v>
      </c>
      <c r="B493" s="60">
        <v>1315</v>
      </c>
      <c r="C493" s="56" t="s">
        <v>80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</row>
    <row r="494" spans="1:11">
      <c r="A494" s="48">
        <v>313</v>
      </c>
      <c r="B494" s="20"/>
      <c r="C494" s="9" t="s">
        <v>12</v>
      </c>
      <c r="D494" s="29">
        <f>SUM(D495:D496)</f>
        <v>0</v>
      </c>
      <c r="E494" s="29">
        <f t="shared" ref="E494:K494" si="177">SUM(E495:E496)</f>
        <v>0</v>
      </c>
      <c r="F494" s="29">
        <f t="shared" si="177"/>
        <v>0</v>
      </c>
      <c r="G494" s="29">
        <f t="shared" si="177"/>
        <v>0</v>
      </c>
      <c r="H494" s="29">
        <f t="shared" si="177"/>
        <v>0</v>
      </c>
      <c r="I494" s="29">
        <f t="shared" si="177"/>
        <v>0</v>
      </c>
      <c r="J494" s="29">
        <f t="shared" si="177"/>
        <v>0</v>
      </c>
      <c r="K494" s="29">
        <f t="shared" si="177"/>
        <v>0</v>
      </c>
    </row>
    <row r="495" spans="1:11" s="57" customFormat="1" ht="26.4">
      <c r="A495" s="54">
        <v>3132</v>
      </c>
      <c r="B495" s="60">
        <v>1316</v>
      </c>
      <c r="C495" s="56" t="s">
        <v>81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</row>
    <row r="496" spans="1:11" s="57" customFormat="1" ht="26.4">
      <c r="A496" s="54">
        <v>3133</v>
      </c>
      <c r="B496" s="60">
        <v>1317</v>
      </c>
      <c r="C496" s="56" t="s">
        <v>82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</row>
    <row r="497" spans="1:11">
      <c r="A497" s="48">
        <v>32</v>
      </c>
      <c r="B497" s="20"/>
      <c r="C497" s="9" t="s">
        <v>13</v>
      </c>
      <c r="D497" s="29">
        <f>SUM(D498,D501,D504)</f>
        <v>0</v>
      </c>
      <c r="E497" s="29">
        <f t="shared" ref="E497:K497" si="178">SUM(E498,E501,E504)</f>
        <v>0</v>
      </c>
      <c r="F497" s="29">
        <f t="shared" si="178"/>
        <v>0</v>
      </c>
      <c r="G497" s="29">
        <f t="shared" si="178"/>
        <v>0</v>
      </c>
      <c r="H497" s="29">
        <f t="shared" si="178"/>
        <v>0</v>
      </c>
      <c r="I497" s="29">
        <f t="shared" si="178"/>
        <v>0</v>
      </c>
      <c r="J497" s="29">
        <f t="shared" si="178"/>
        <v>0</v>
      </c>
      <c r="K497" s="29">
        <f t="shared" si="178"/>
        <v>0</v>
      </c>
    </row>
    <row r="498" spans="1:11">
      <c r="A498" s="48">
        <v>322</v>
      </c>
      <c r="B498" s="20"/>
      <c r="C498" s="9" t="s">
        <v>15</v>
      </c>
      <c r="D498" s="29">
        <f>SUM(D499:D500)</f>
        <v>0</v>
      </c>
      <c r="E498" s="29">
        <f t="shared" ref="E498:K498" si="179">SUM(E499:E500)</f>
        <v>0</v>
      </c>
      <c r="F498" s="29">
        <f t="shared" si="179"/>
        <v>0</v>
      </c>
      <c r="G498" s="29">
        <f t="shared" si="179"/>
        <v>0</v>
      </c>
      <c r="H498" s="29">
        <f t="shared" si="179"/>
        <v>0</v>
      </c>
      <c r="I498" s="29">
        <f t="shared" si="179"/>
        <v>0</v>
      </c>
      <c r="J498" s="29">
        <f t="shared" si="179"/>
        <v>0</v>
      </c>
      <c r="K498" s="29">
        <f t="shared" si="179"/>
        <v>0</v>
      </c>
    </row>
    <row r="499" spans="1:11" s="57" customFormat="1" ht="26.4">
      <c r="A499" s="54">
        <v>3221</v>
      </c>
      <c r="B499" s="60">
        <v>1318</v>
      </c>
      <c r="C499" s="56" t="s">
        <v>35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</row>
    <row r="500" spans="1:11" s="57" customFormat="1">
      <c r="A500" s="54">
        <v>3222</v>
      </c>
      <c r="B500" s="60">
        <v>1319</v>
      </c>
      <c r="C500" s="56" t="s">
        <v>68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</row>
    <row r="501" spans="1:11">
      <c r="A501" s="48">
        <v>323</v>
      </c>
      <c r="B501" s="20"/>
      <c r="C501" s="9" t="s">
        <v>16</v>
      </c>
      <c r="D501" s="29">
        <f>SUM(D502:D503)</f>
        <v>0</v>
      </c>
      <c r="E501" s="29">
        <f t="shared" ref="E501:K501" si="180">SUM(E502:E503)</f>
        <v>0</v>
      </c>
      <c r="F501" s="29">
        <f t="shared" si="180"/>
        <v>0</v>
      </c>
      <c r="G501" s="29">
        <f t="shared" si="180"/>
        <v>0</v>
      </c>
      <c r="H501" s="29">
        <f t="shared" si="180"/>
        <v>0</v>
      </c>
      <c r="I501" s="29">
        <f t="shared" si="180"/>
        <v>0</v>
      </c>
      <c r="J501" s="29">
        <f t="shared" si="180"/>
        <v>0</v>
      </c>
      <c r="K501" s="29">
        <f t="shared" si="180"/>
        <v>0</v>
      </c>
    </row>
    <row r="502" spans="1:11" s="57" customFormat="1">
      <c r="A502" s="54">
        <v>3231</v>
      </c>
      <c r="B502" s="60">
        <v>1320</v>
      </c>
      <c r="C502" s="56" t="s">
        <v>40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</row>
    <row r="503" spans="1:11" s="57" customFormat="1">
      <c r="A503" s="54">
        <v>3233</v>
      </c>
      <c r="B503" s="60">
        <v>1321</v>
      </c>
      <c r="C503" s="56" t="s">
        <v>41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</row>
    <row r="504" spans="1:11">
      <c r="A504" s="48">
        <v>329</v>
      </c>
      <c r="B504" s="20"/>
      <c r="C504" s="9" t="s">
        <v>17</v>
      </c>
      <c r="D504" s="29">
        <f>SUM(D505:D506)</f>
        <v>0</v>
      </c>
      <c r="E504" s="29">
        <f t="shared" ref="E504:K504" si="181">SUM(E505:E506)</f>
        <v>0</v>
      </c>
      <c r="F504" s="29">
        <f t="shared" si="181"/>
        <v>0</v>
      </c>
      <c r="G504" s="29">
        <f t="shared" si="181"/>
        <v>0</v>
      </c>
      <c r="H504" s="29">
        <f t="shared" si="181"/>
        <v>0</v>
      </c>
      <c r="I504" s="29">
        <f t="shared" si="181"/>
        <v>0</v>
      </c>
      <c r="J504" s="29">
        <f t="shared" si="181"/>
        <v>0</v>
      </c>
      <c r="K504" s="29">
        <f t="shared" si="181"/>
        <v>0</v>
      </c>
    </row>
    <row r="505" spans="1:11" s="57" customFormat="1">
      <c r="A505" s="54">
        <v>3293</v>
      </c>
      <c r="B505" s="60">
        <v>1322</v>
      </c>
      <c r="C505" s="56" t="s">
        <v>49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</row>
    <row r="506" spans="1:11" s="57" customFormat="1">
      <c r="A506" s="54">
        <v>3299</v>
      </c>
      <c r="B506" s="60">
        <v>1323</v>
      </c>
      <c r="C506" s="56" t="s">
        <v>17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</row>
    <row r="507" spans="1:11">
      <c r="A507" s="48"/>
      <c r="B507" s="20"/>
      <c r="C507" s="9"/>
      <c r="D507" s="29"/>
      <c r="E507" s="38"/>
      <c r="F507" s="38"/>
      <c r="G507" s="38"/>
      <c r="H507" s="38"/>
      <c r="I507" s="38"/>
      <c r="J507" s="38"/>
      <c r="K507" s="38"/>
    </row>
    <row r="508" spans="1:11">
      <c r="A508" s="63"/>
      <c r="B508" s="64"/>
      <c r="C508" s="14" t="s">
        <v>169</v>
      </c>
      <c r="D508" s="36">
        <f>SUM(D509)</f>
        <v>0</v>
      </c>
      <c r="E508" s="36">
        <f t="shared" ref="E508:K510" si="182">SUM(E509)</f>
        <v>0</v>
      </c>
      <c r="F508" s="36">
        <f t="shared" si="182"/>
        <v>0</v>
      </c>
      <c r="G508" s="36">
        <f t="shared" si="182"/>
        <v>0</v>
      </c>
      <c r="H508" s="36">
        <f t="shared" si="182"/>
        <v>0</v>
      </c>
      <c r="I508" s="36">
        <f t="shared" si="182"/>
        <v>0</v>
      </c>
      <c r="J508" s="36">
        <f t="shared" si="182"/>
        <v>0</v>
      </c>
      <c r="K508" s="36">
        <f t="shared" si="182"/>
        <v>0</v>
      </c>
    </row>
    <row r="509" spans="1:11">
      <c r="A509" s="48">
        <v>4</v>
      </c>
      <c r="B509" s="20"/>
      <c r="C509" s="9" t="s">
        <v>21</v>
      </c>
      <c r="D509" s="29">
        <f>SUM(D510)</f>
        <v>0</v>
      </c>
      <c r="E509" s="29">
        <f t="shared" si="182"/>
        <v>0</v>
      </c>
      <c r="F509" s="29">
        <f t="shared" si="182"/>
        <v>0</v>
      </c>
      <c r="G509" s="29">
        <f t="shared" si="182"/>
        <v>0</v>
      </c>
      <c r="H509" s="29">
        <f t="shared" si="182"/>
        <v>0</v>
      </c>
      <c r="I509" s="29">
        <f t="shared" si="182"/>
        <v>0</v>
      </c>
      <c r="J509" s="29">
        <f t="shared" si="182"/>
        <v>0</v>
      </c>
      <c r="K509" s="29">
        <f t="shared" si="182"/>
        <v>0</v>
      </c>
    </row>
    <row r="510" spans="1:11" ht="26.4">
      <c r="A510" s="48">
        <v>42</v>
      </c>
      <c r="B510" s="20"/>
      <c r="C510" s="9" t="s">
        <v>23</v>
      </c>
      <c r="D510" s="29">
        <f>SUM(D511)</f>
        <v>0</v>
      </c>
      <c r="E510" s="29">
        <f t="shared" si="182"/>
        <v>0</v>
      </c>
      <c r="F510" s="29">
        <f t="shared" si="182"/>
        <v>0</v>
      </c>
      <c r="G510" s="29">
        <f t="shared" si="182"/>
        <v>0</v>
      </c>
      <c r="H510" s="29">
        <f t="shared" si="182"/>
        <v>0</v>
      </c>
      <c r="I510" s="29">
        <f t="shared" si="182"/>
        <v>0</v>
      </c>
      <c r="J510" s="29">
        <f t="shared" si="182"/>
        <v>0</v>
      </c>
      <c r="K510" s="29">
        <f t="shared" si="182"/>
        <v>0</v>
      </c>
    </row>
    <row r="511" spans="1:11">
      <c r="A511" s="48">
        <v>421</v>
      </c>
      <c r="B511" s="20">
        <v>0</v>
      </c>
      <c r="C511" s="9" t="s">
        <v>59</v>
      </c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</row>
    <row r="512" spans="1:11" ht="13.8" thickBot="1">
      <c r="A512" s="49"/>
      <c r="B512" s="50"/>
      <c r="C512" s="51"/>
      <c r="D512" s="52"/>
      <c r="E512" s="53"/>
      <c r="F512" s="53"/>
      <c r="G512" s="53"/>
      <c r="H512" s="53"/>
      <c r="I512" s="53"/>
      <c r="J512" s="53"/>
      <c r="K512" s="53"/>
    </row>
  </sheetData>
  <customSheetViews>
    <customSheetView guid="{40084C33-B902-4443-A2A7-4A6E2F489D9E}">
      <selection activeCell="A7" sqref="A7:D10"/>
      <pageMargins left="0.19685039370078741" right="0.19685039370078741" top="0.43307086614173229" bottom="0.39370078740157483" header="0.31496062992125984" footer="0.19685039370078741"/>
      <printOptions horizontalCentered="1" gridLines="1"/>
      <pageSetup paperSize="9" scale="85" firstPageNumber="3" orientation="landscape" verticalDpi="300" r:id="rId1"/>
      <headerFooter alignWithMargins="0">
        <oddFooter>&amp;R&amp;P</oddFooter>
      </headerFooter>
    </customSheetView>
  </customSheetViews>
  <mergeCells count="1">
    <mergeCell ref="A1:K1"/>
  </mergeCells>
  <phoneticPr fontId="0" type="noConversion"/>
  <conditionalFormatting sqref="A3:B508">
    <cfRule type="cellIs" dxfId="1" priority="3" stopIfTrue="1" operator="equal">
      <formula>4126</formula>
    </cfRule>
  </conditionalFormatting>
  <conditionalFormatting sqref="A509:B511">
    <cfRule type="cellIs" dxfId="0" priority="2" stopIfTrue="1" operator="equal">
      <formula>4126</formula>
    </cfRule>
  </conditionalFormatting>
  <printOptions horizontalCentered="1" gridLines="1"/>
  <pageMargins left="0.19685039370078741" right="0.19685039370078741" top="0.43307086614173229" bottom="0.39370078740157483" header="0.31496062992125984" footer="0.19685039370078741"/>
  <pageSetup paperSize="9" scale="85" firstPageNumber="3" orientation="landscape" verticalDpi="300" r:id="rId2"/>
  <headerFooter alignWithMargins="0">
    <oddFooter>&amp;R&amp;P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</vt:lpstr>
      <vt:lpstr>'PLAN RASHODA I IZDATAKA'!Ispis_naslova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Korisnik-t656</cp:lastModifiedBy>
  <cp:lastPrinted>2018-10-26T11:17:23Z</cp:lastPrinted>
  <dcterms:created xsi:type="dcterms:W3CDTF">2013-09-11T11:00:21Z</dcterms:created>
  <dcterms:modified xsi:type="dcterms:W3CDTF">2018-12-07T17:49:08Z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